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risthianbernal/Documents/MARTE DE COLOMBIA/AVALUO MARTE/"/>
    </mc:Choice>
  </mc:AlternateContent>
  <xr:revisionPtr revIDLastSave="0" documentId="13_ncr:1_{E4D7575A-8EA3-F24E-8207-CCFAD8FF8553}" xr6:coauthVersionLast="47" xr6:coauthVersionMax="47" xr10:uidLastSave="{00000000-0000-0000-0000-000000000000}"/>
  <bookViews>
    <workbookView xWindow="0" yWindow="740" windowWidth="20740" windowHeight="11040" activeTab="3" xr2:uid="{00000000-000D-0000-FFFF-FFFF00000000}"/>
  </bookViews>
  <sheets>
    <sheet name="P.P.&amp;E." sheetId="8" r:id="rId1"/>
    <sheet name="MAQUINARIA Y EQUIPO" sheetId="13" r:id="rId2"/>
    <sheet name="MATERIA PRIMA" sheetId="9" r:id="rId3"/>
    <sheet name="PARTES Y REPUESTOS" sheetId="11" r:id="rId4"/>
    <sheet name="Hoja2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1" l="1"/>
  <c r="G38" i="11"/>
  <c r="G7" i="11"/>
  <c r="G6" i="11"/>
  <c r="G4" i="11"/>
  <c r="G49" i="11"/>
  <c r="G48" i="11"/>
  <c r="G45" i="11"/>
  <c r="G11" i="11"/>
  <c r="G12" i="11"/>
  <c r="G15" i="11"/>
  <c r="G19" i="11"/>
  <c r="G17" i="11"/>
  <c r="G35" i="11"/>
  <c r="G37" i="11"/>
  <c r="G36" i="11"/>
  <c r="G50" i="11"/>
  <c r="G44" i="11"/>
  <c r="G18" i="11"/>
  <c r="G16" i="11"/>
  <c r="G14" i="11"/>
  <c r="G13" i="11"/>
  <c r="G9" i="11"/>
  <c r="G27" i="11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08" i="8"/>
  <c r="H107" i="8"/>
  <c r="G256" i="9"/>
  <c r="G194" i="9"/>
  <c r="I261" i="9"/>
  <c r="G43" i="11" l="1"/>
  <c r="H136" i="8"/>
  <c r="H138" i="8" s="1"/>
  <c r="G258" i="9"/>
  <c r="I24" i="13"/>
  <c r="G20" i="11"/>
  <c r="G21" i="11"/>
  <c r="G22" i="11"/>
  <c r="G23" i="11"/>
  <c r="G24" i="11"/>
  <c r="G25" i="11"/>
  <c r="G26" i="11"/>
  <c r="G52" i="11" l="1"/>
</calcChain>
</file>

<file path=xl/sharedStrings.xml><?xml version="1.0" encoding="utf-8"?>
<sst xmlns="http://schemas.openxmlformats.org/spreadsheetml/2006/main" count="1715" uniqueCount="563">
  <si>
    <t>ESTADO</t>
  </si>
  <si>
    <t>QTY.</t>
  </si>
  <si>
    <t>LOCALIZACIÓN</t>
  </si>
  <si>
    <t>REGULAR</t>
  </si>
  <si>
    <t>OBSOLETO</t>
  </si>
  <si>
    <t>MALO</t>
  </si>
  <si>
    <t>VALOR NETO DE LIQUIDACIÓN</t>
  </si>
  <si>
    <t>ITEM</t>
  </si>
  <si>
    <t>DESCRIPCIÓN</t>
  </si>
  <si>
    <t>IP</t>
  </si>
  <si>
    <t>VALOR TOTAL NETO DE LIQUIDACIÓN</t>
  </si>
  <si>
    <t xml:space="preserve">MODULO DE OFICINA ABIERTA </t>
  </si>
  <si>
    <t>SILLAS GIRATORIAS</t>
  </si>
  <si>
    <t>ESCRITORIOS DE MADERA</t>
  </si>
  <si>
    <t>BIBLIOTECA DE MADERA</t>
  </si>
  <si>
    <t>SILLAS DE MADERA</t>
  </si>
  <si>
    <t>PERCHERO DE MADERA</t>
  </si>
  <si>
    <t>MESA DE MADERA</t>
  </si>
  <si>
    <t>ARCHIVADOR DE MADERA</t>
  </si>
  <si>
    <t>ARCHIVADOR METALICO RODANTE 6 SECCIONES</t>
  </si>
  <si>
    <t>PAPELERAS DE MADERA</t>
  </si>
  <si>
    <t>PORTAPAPELES DE MADERA</t>
  </si>
  <si>
    <t>CALCULADORA ELECTRONICA CASIO</t>
  </si>
  <si>
    <t>CONTABILIDAD</t>
  </si>
  <si>
    <t>MESA AUXILIAR DE MADERA</t>
  </si>
  <si>
    <t>SOFÁ</t>
  </si>
  <si>
    <t>CUADROS</t>
  </si>
  <si>
    <t>GERENCIA</t>
  </si>
  <si>
    <t>ESCRITORIO DE MADERA</t>
  </si>
  <si>
    <t>ARCHIVADOR EN MDF BLANCO</t>
  </si>
  <si>
    <t xml:space="preserve">CUADROS </t>
  </si>
  <si>
    <t>RRHH</t>
  </si>
  <si>
    <t>MODULO DE ESCRITORIO</t>
  </si>
  <si>
    <t>MESA METALICA</t>
  </si>
  <si>
    <t>SEC. GCIA.</t>
  </si>
  <si>
    <t>SALA ESPERA</t>
  </si>
  <si>
    <t>ARCHIVADOR METALICO</t>
  </si>
  <si>
    <t>VENTAS</t>
  </si>
  <si>
    <t>SILLAS METALICAS</t>
  </si>
  <si>
    <t>SALA JUNTAS</t>
  </si>
  <si>
    <t>MESA DE CORTE</t>
  </si>
  <si>
    <t>GILLOTINA</t>
  </si>
  <si>
    <t>ESTANTES METALICOS</t>
  </si>
  <si>
    <t>ESCRITORIOS</t>
  </si>
  <si>
    <t>DISEÑO</t>
  </si>
  <si>
    <t>ESCRITORIO MDF</t>
  </si>
  <si>
    <t>MESAS AUXILIARES DE MADERA</t>
  </si>
  <si>
    <t>LICUADORA</t>
  </si>
  <si>
    <t>OFC. VENTAS</t>
  </si>
  <si>
    <t>MESAS AUXILIARES</t>
  </si>
  <si>
    <t>TELEVISOR</t>
  </si>
  <si>
    <t>SILLAS PLASTICAS</t>
  </si>
  <si>
    <t>MATERA</t>
  </si>
  <si>
    <t>SILLAS PARA CORTE</t>
  </si>
  <si>
    <t>MESA METALICA PARA CORTE</t>
  </si>
  <si>
    <t>COMEDOR</t>
  </si>
  <si>
    <t>NEVERA PHILIPS ESTÁNDAR</t>
  </si>
  <si>
    <t xml:space="preserve">HORNO MICROONDAS MABE </t>
  </si>
  <si>
    <t>GRECA</t>
  </si>
  <si>
    <t>SILLA ALTA DE MADERA</t>
  </si>
  <si>
    <t>SOPORTE MDF</t>
  </si>
  <si>
    <t>ESTUFA ELECTRICA HACEB</t>
  </si>
  <si>
    <t>COCINA</t>
  </si>
  <si>
    <t>MODULO DE MADERA</t>
  </si>
  <si>
    <t>SILLA GIRATORIA</t>
  </si>
  <si>
    <t xml:space="preserve">SILLA PLASTICA </t>
  </si>
  <si>
    <t>PAPELERA METALICA</t>
  </si>
  <si>
    <t>SILLAS DE ESPERA</t>
  </si>
  <si>
    <t>TARJETERO METALICO</t>
  </si>
  <si>
    <t>RELOJ AMANO EX 3500 N</t>
  </si>
  <si>
    <t>LOCKERS METALICOS</t>
  </si>
  <si>
    <t>RECEPCION</t>
  </si>
  <si>
    <t>BDG. ASEO</t>
  </si>
  <si>
    <t>MESAS AUXILIAR DE MADERA</t>
  </si>
  <si>
    <t>GRAMERA CAS COMPUTING SCALE</t>
  </si>
  <si>
    <t>VITRINAS</t>
  </si>
  <si>
    <t>BDG. ALMAC.</t>
  </si>
  <si>
    <t>PC DE ESCRITORIO</t>
  </si>
  <si>
    <t>TELEFONO PANASONIC</t>
  </si>
  <si>
    <t>IMPRESORA EPSON LX-350</t>
  </si>
  <si>
    <t>IMPRESORA MULTIFUNCIONAL HP PHOTOSMART C4280</t>
  </si>
  <si>
    <t>TELEVISOR SAMSUNG</t>
  </si>
  <si>
    <t>IMPRESORA OKI MF MB491+LP</t>
  </si>
  <si>
    <t>IMPRESORA CANON G2100</t>
  </si>
  <si>
    <t>MAQUINA DE ESCRIBIR BROTHER GX-8750</t>
  </si>
  <si>
    <t xml:space="preserve">IMPRESORA HP LASERJET 1020 </t>
  </si>
  <si>
    <t xml:space="preserve">PC DE ESCRITORIO </t>
  </si>
  <si>
    <t xml:space="preserve">IMPRESORA HP SMART TANK 530 </t>
  </si>
  <si>
    <t>SCANNER HP SCANJET AUTOMATIC C7716A</t>
  </si>
  <si>
    <t>IMPRESORA EPSON L220</t>
  </si>
  <si>
    <t>IMPRESORA EPSON BK T6641</t>
  </si>
  <si>
    <t>BIENES MUEBLES - EQUIPOS DE COMPUTO Y COMUNICACIONES</t>
  </si>
  <si>
    <t>BIENES MUEBLES - MOBILIARIO</t>
  </si>
  <si>
    <t>MARTE DE COLOMBIA LTDA. EN LIQUIDACION JUDICIAL</t>
  </si>
  <si>
    <t xml:space="preserve">INVENTARIO VALORADO DE EQUIPOS , MOBILIARIO, EQS. DE CÓMPUTO </t>
  </si>
  <si>
    <t xml:space="preserve">INVENTARIO VALORADO DE MATERIA PRIMA </t>
  </si>
  <si>
    <t>REFERENCIA</t>
  </si>
  <si>
    <t>UNIDAD</t>
  </si>
  <si>
    <t>0010002000206</t>
  </si>
  <si>
    <t>TRAMA DE FIGURA NEON 167 F36 1 BR 1120 TPM</t>
  </si>
  <si>
    <t>0010002000205</t>
  </si>
  <si>
    <t>TRAMA DE FIGURA NEON 167 F36 1 BR 100 TPM</t>
  </si>
  <si>
    <t>0010002000201</t>
  </si>
  <si>
    <t>0010002000203</t>
  </si>
  <si>
    <t>0010002000202</t>
  </si>
  <si>
    <t>0010002000204</t>
  </si>
  <si>
    <t>0010024000021</t>
  </si>
  <si>
    <t>TRAMA DE FONDO 50 F36 1 BR 120 TPM</t>
  </si>
  <si>
    <t>0010024000015</t>
  </si>
  <si>
    <t>0010024000012</t>
  </si>
  <si>
    <t>0010024000006</t>
  </si>
  <si>
    <t>0010024000001</t>
  </si>
  <si>
    <t>0010024000013</t>
  </si>
  <si>
    <t>0010024000010</t>
  </si>
  <si>
    <t>0010024000005</t>
  </si>
  <si>
    <t>0010024000004</t>
  </si>
  <si>
    <t>0010024000011</t>
  </si>
  <si>
    <t>0010024000017</t>
  </si>
  <si>
    <t>0010024000018</t>
  </si>
  <si>
    <t>0010024000020</t>
  </si>
  <si>
    <t>0010007000026</t>
  </si>
  <si>
    <t>TRAMA DE FONDO 63 F32 1 SM 100 TPM</t>
  </si>
  <si>
    <t>0010007000012</t>
  </si>
  <si>
    <t>0010007000002</t>
  </si>
  <si>
    <t>0010007000016</t>
  </si>
  <si>
    <t>0010007000015</t>
  </si>
  <si>
    <t>0010007000005</t>
  </si>
  <si>
    <t>0010007000023</t>
  </si>
  <si>
    <t>0010007000022</t>
  </si>
  <si>
    <t>0010007000017</t>
  </si>
  <si>
    <t>0010007000031</t>
  </si>
  <si>
    <t>0010007000008</t>
  </si>
  <si>
    <t>0010007000018</t>
  </si>
  <si>
    <t>0010007000009</t>
  </si>
  <si>
    <t>0010007000003</t>
  </si>
  <si>
    <t>0010007000027</t>
  </si>
  <si>
    <t>0010007000025</t>
  </si>
  <si>
    <t>0010007000035</t>
  </si>
  <si>
    <t>0010007000010</t>
  </si>
  <si>
    <t>0010007000033</t>
  </si>
  <si>
    <t>0010007000001</t>
  </si>
  <si>
    <t>0010007000004</t>
  </si>
  <si>
    <t>0010007000006</t>
  </si>
  <si>
    <t>0010007000021</t>
  </si>
  <si>
    <t>0010007000034</t>
  </si>
  <si>
    <t>0010007000024</t>
  </si>
  <si>
    <t>0010007000020</t>
  </si>
  <si>
    <t>0010007000030</t>
  </si>
  <si>
    <t>0010007000011</t>
  </si>
  <si>
    <t>0010007000007</t>
  </si>
  <si>
    <t>0010007000028</t>
  </si>
  <si>
    <t>0010007000036</t>
  </si>
  <si>
    <t>0010007000014</t>
  </si>
  <si>
    <t>0010007000032</t>
  </si>
  <si>
    <t>0010007000029</t>
  </si>
  <si>
    <t>0010007000019</t>
  </si>
  <si>
    <t>0010008000011</t>
  </si>
  <si>
    <t>TRAMA DE FONDO 78 F48 1 SM 100 TPM</t>
  </si>
  <si>
    <t>0010008000009</t>
  </si>
  <si>
    <t>0010008000007</t>
  </si>
  <si>
    <t>0010008000010</t>
  </si>
  <si>
    <t>0010008000008</t>
  </si>
  <si>
    <t>0010006000123</t>
  </si>
  <si>
    <t>TRAMA DE FIGURA 84 F36 1 BR 100 TPM</t>
  </si>
  <si>
    <t>0010006000101</t>
  </si>
  <si>
    <t>0010006000139</t>
  </si>
  <si>
    <t>0010006000136</t>
  </si>
  <si>
    <t>0010006000111</t>
  </si>
  <si>
    <t>0010006000107</t>
  </si>
  <si>
    <t>0010006000124</t>
  </si>
  <si>
    <t>0010006000121</t>
  </si>
  <si>
    <t>0010006000125</t>
  </si>
  <si>
    <t>0010006000126</t>
  </si>
  <si>
    <t>0010006000137</t>
  </si>
  <si>
    <t>0010006000132</t>
  </si>
  <si>
    <t>0010006000127</t>
  </si>
  <si>
    <t>0010006000128</t>
  </si>
  <si>
    <t>0010006000129</t>
  </si>
  <si>
    <t>0010006000142</t>
  </si>
  <si>
    <t>0010006000130</t>
  </si>
  <si>
    <t>0010006000141</t>
  </si>
  <si>
    <t>0010006000122</t>
  </si>
  <si>
    <t>0010006000152</t>
  </si>
  <si>
    <t>0010006000134</t>
  </si>
  <si>
    <t>0010006000135</t>
  </si>
  <si>
    <t>0010006000133</t>
  </si>
  <si>
    <t>0010006000151</t>
  </si>
  <si>
    <t>0010006000138</t>
  </si>
  <si>
    <t>0010006000140</t>
  </si>
  <si>
    <t>0010006000143</t>
  </si>
  <si>
    <t>0010006000145</t>
  </si>
  <si>
    <t>0010006000146</t>
  </si>
  <si>
    <t>0010006000147</t>
  </si>
  <si>
    <t>0010006000148</t>
  </si>
  <si>
    <t>0010006000149</t>
  </si>
  <si>
    <t>0010006000150</t>
  </si>
  <si>
    <t>0010006000154</t>
  </si>
  <si>
    <t>0010006000153</t>
  </si>
  <si>
    <t>0010002000626</t>
  </si>
  <si>
    <t>TRAMA DE FIGURA 167 F36 1 BR 100 TPM</t>
  </si>
  <si>
    <t>0010002000630</t>
  </si>
  <si>
    <t>TRAMA DE FIGURA 167 F48 1 BR 100 TPM</t>
  </si>
  <si>
    <t>0010002000614</t>
  </si>
  <si>
    <t>0010002000610</t>
  </si>
  <si>
    <t>0010002000608</t>
  </si>
  <si>
    <t>TRAMA DE FIGURA 167 F32 1 BR 100 TPM</t>
  </si>
  <si>
    <t>0010002000605</t>
  </si>
  <si>
    <t>0010002000302</t>
  </si>
  <si>
    <t>TRAMA DE FIGURA 167 1 BR 100 TPM</t>
  </si>
  <si>
    <t>0010002000401</t>
  </si>
  <si>
    <t>0010002000317</t>
  </si>
  <si>
    <t>0010002000227</t>
  </si>
  <si>
    <t>0010002000309</t>
  </si>
  <si>
    <t>0010002000228</t>
  </si>
  <si>
    <t>0010002000315</t>
  </si>
  <si>
    <t>0010002000231</t>
  </si>
  <si>
    <t>0010002000232</t>
  </si>
  <si>
    <t>0010002000222</t>
  </si>
  <si>
    <t>0010002000306</t>
  </si>
  <si>
    <t>0010002000314</t>
  </si>
  <si>
    <t>0010002000313</t>
  </si>
  <si>
    <t>0010002000220</t>
  </si>
  <si>
    <t>0010002000318</t>
  </si>
  <si>
    <t>0010002000230</t>
  </si>
  <si>
    <t>0010002000223</t>
  </si>
  <si>
    <t>0010002000402</t>
  </si>
  <si>
    <t>0010002000404</t>
  </si>
  <si>
    <t>0010002000307</t>
  </si>
  <si>
    <t>0010002000226</t>
  </si>
  <si>
    <t>0010002000221</t>
  </si>
  <si>
    <t>0010002000305</t>
  </si>
  <si>
    <t>0010002000311</t>
  </si>
  <si>
    <t>0010002000310</t>
  </si>
  <si>
    <t>0010002000304</t>
  </si>
  <si>
    <t>0010002000316</t>
  </si>
  <si>
    <t>0010002000301</t>
  </si>
  <si>
    <t>0010002000308</t>
  </si>
  <si>
    <t>0010002000406</t>
  </si>
  <si>
    <t>0010002000628</t>
  </si>
  <si>
    <t>0010002000229</t>
  </si>
  <si>
    <t>0010002000224</t>
  </si>
  <si>
    <t>0010002000403</t>
  </si>
  <si>
    <t>0010002000225</t>
  </si>
  <si>
    <t>0010002000405</t>
  </si>
  <si>
    <t>TRAMA DE FIGURA 167 F47 1 BR 100 TPM</t>
  </si>
  <si>
    <t>0010002000407</t>
  </si>
  <si>
    <t>0010002000303</t>
  </si>
  <si>
    <t>0010002000410</t>
  </si>
  <si>
    <t>0010002000235</t>
  </si>
  <si>
    <t>0010002000234</t>
  </si>
  <si>
    <t>0010002000233</t>
  </si>
  <si>
    <t>0010002000606</t>
  </si>
  <si>
    <t>0010002000607</t>
  </si>
  <si>
    <t>0010002000627</t>
  </si>
  <si>
    <t>0010002000209</t>
  </si>
  <si>
    <t>0010002000207</t>
  </si>
  <si>
    <t>0010002000208</t>
  </si>
  <si>
    <t>0010002000641</t>
  </si>
  <si>
    <t>0010002000611</t>
  </si>
  <si>
    <t>0010002000612</t>
  </si>
  <si>
    <t>0010002000642</t>
  </si>
  <si>
    <t>0010002000617</t>
  </si>
  <si>
    <t>0010002000618</t>
  </si>
  <si>
    <t>0010002000637</t>
  </si>
  <si>
    <t>0010002000639</t>
  </si>
  <si>
    <t>0010002000636</t>
  </si>
  <si>
    <t>0010002000643</t>
  </si>
  <si>
    <t>0010002000623</t>
  </si>
  <si>
    <t>0010002000634</t>
  </si>
  <si>
    <t>0010002000633</t>
  </si>
  <si>
    <t>0010002000632</t>
  </si>
  <si>
    <t>0010002000631</t>
  </si>
  <si>
    <t>0010002000635</t>
  </si>
  <si>
    <t>0010002000629</t>
  </si>
  <si>
    <t>0010002000640</t>
  </si>
  <si>
    <t>0010002000647</t>
  </si>
  <si>
    <t>0010002000604</t>
  </si>
  <si>
    <t>0010002000644</t>
  </si>
  <si>
    <t>0010002000645</t>
  </si>
  <si>
    <t>0010002000646</t>
  </si>
  <si>
    <t>0010002000648</t>
  </si>
  <si>
    <t>0010002000649</t>
  </si>
  <si>
    <t>0010002000650</t>
  </si>
  <si>
    <t>0010016000002</t>
  </si>
  <si>
    <t>TRAMA DE FIGURA 167 F48 2 SM PPY</t>
  </si>
  <si>
    <t>0010016000007</t>
  </si>
  <si>
    <t>0010016000008</t>
  </si>
  <si>
    <t>0010016000003</t>
  </si>
  <si>
    <t>0010016000005</t>
  </si>
  <si>
    <t>0010016000001</t>
  </si>
  <si>
    <t>TRAMA DE FIGURA 167 F36 2 SM PPY</t>
  </si>
  <si>
    <t>0010016000006</t>
  </si>
  <si>
    <t>0010016000004</t>
  </si>
  <si>
    <t>0010002000103</t>
  </si>
  <si>
    <t>CONTAMINADOS 156 F168 BS RD</t>
  </si>
  <si>
    <t>0010002000101</t>
  </si>
  <si>
    <t>CONTAMINADOS 178 F96 1 GV</t>
  </si>
  <si>
    <t>0010002000105</t>
  </si>
  <si>
    <t>0010002000102</t>
  </si>
  <si>
    <t>0010002000106</t>
  </si>
  <si>
    <t>0010011000102</t>
  </si>
  <si>
    <t>HILO BLANCO PARA ORILLO T27/120</t>
  </si>
  <si>
    <t>GRAMOS</t>
  </si>
  <si>
    <t>0030002000101</t>
  </si>
  <si>
    <t>TALLA 0</t>
  </si>
  <si>
    <t>0030002000102</t>
  </si>
  <si>
    <t>TALLA 1</t>
  </si>
  <si>
    <t>0030002000103</t>
  </si>
  <si>
    <t>TALLA 2</t>
  </si>
  <si>
    <t>0030002000105</t>
  </si>
  <si>
    <t>TALLA 4</t>
  </si>
  <si>
    <t>0030002000107</t>
  </si>
  <si>
    <t>TALLA 6</t>
  </si>
  <si>
    <t>0030002000109</t>
  </si>
  <si>
    <t>TALLA 8</t>
  </si>
  <si>
    <t>0030002000111</t>
  </si>
  <si>
    <t>TALLA 10</t>
  </si>
  <si>
    <t>0030002000113</t>
  </si>
  <si>
    <t>TALLA 12</t>
  </si>
  <si>
    <t>0030002000115</t>
  </si>
  <si>
    <t>TALLA 14</t>
  </si>
  <si>
    <t>0030002000117</t>
  </si>
  <si>
    <t>TALLA 16</t>
  </si>
  <si>
    <t>0030002000129</t>
  </si>
  <si>
    <t>TALLA 28</t>
  </si>
  <si>
    <t>0030002000131</t>
  </si>
  <si>
    <t>TALLA 30</t>
  </si>
  <si>
    <t>0030002000134</t>
  </si>
  <si>
    <t>TALLA 32</t>
  </si>
  <si>
    <t>0030002000138</t>
  </si>
  <si>
    <t>TALLA 34</t>
  </si>
  <si>
    <t>0030002000142</t>
  </si>
  <si>
    <t>TALLA 36</t>
  </si>
  <si>
    <t>0030002000146</t>
  </si>
  <si>
    <t>TALLA 38</t>
  </si>
  <si>
    <t>0030002000150</t>
  </si>
  <si>
    <t>TALLA 40</t>
  </si>
  <si>
    <t>0030002000154</t>
  </si>
  <si>
    <t>TALLA 42</t>
  </si>
  <si>
    <t>0030002000165</t>
  </si>
  <si>
    <t>TALLA S</t>
  </si>
  <si>
    <t>0030002000167</t>
  </si>
  <si>
    <t>TALLA M</t>
  </si>
  <si>
    <t>0030002000169</t>
  </si>
  <si>
    <t>TALLA L</t>
  </si>
  <si>
    <t>0030002000173</t>
  </si>
  <si>
    <t>TALLA XL</t>
  </si>
  <si>
    <t>0030004000101</t>
  </si>
  <si>
    <t>INSTRUCCIÓN DE LAVADO 100% ALGODÓN</t>
  </si>
  <si>
    <t>0030004000142</t>
  </si>
  <si>
    <t>MARQUILLA LAVADO EN SECO 11MM</t>
  </si>
  <si>
    <t>K#0847</t>
  </si>
  <si>
    <t>MARQUILLA HECHO EN COLOMBIA</t>
  </si>
  <si>
    <t>0030004000152</t>
  </si>
  <si>
    <t>MARQUILLA LAVADO EN SECO/ HECHO EN COLOMBIA 11MM</t>
  </si>
  <si>
    <t>0030004000151</t>
  </si>
  <si>
    <t>MARQUILLA LAVADO EN SECO/ HECHO EN COLOMBIA</t>
  </si>
  <si>
    <t>MARQUILLA LAVADO EN SECO/ HECHO EN COLOMBIA 24 MM</t>
  </si>
  <si>
    <t>0030004000102</t>
  </si>
  <si>
    <t>MARQUILLA MADE IN COLOMBIA</t>
  </si>
  <si>
    <t>0030004000165</t>
  </si>
  <si>
    <t>INSTRUCCIÓN CUALQUIER FIBRA / MEZCLA</t>
  </si>
  <si>
    <t>0040937000001</t>
  </si>
  <si>
    <t>ETIQUETA ADHESIVA 32X25</t>
  </si>
  <si>
    <t>0040937000002</t>
  </si>
  <si>
    <t>ETIQUETA ADHESIVA 51X25</t>
  </si>
  <si>
    <t>0040937000004</t>
  </si>
  <si>
    <t>ETIQUETA ADHESIVA 102X49</t>
  </si>
  <si>
    <t>0040937000003</t>
  </si>
  <si>
    <t>ETIQUETA ADHESIVA 100X80</t>
  </si>
  <si>
    <t>0040937000005</t>
  </si>
  <si>
    <t>ETIQUETA CARTULINA 35X65</t>
  </si>
  <si>
    <t>0040937000006</t>
  </si>
  <si>
    <t>CINTA CERA TT AUT 110x74 mts</t>
  </si>
  <si>
    <t>0040937000007</t>
  </si>
  <si>
    <t>CINTA CERA TT AUT 110x300 mts</t>
  </si>
  <si>
    <t>0040938000019</t>
  </si>
  <si>
    <t>RESINA LAVABLE DE ALTA RESISTENCIA 25MMX450Mts</t>
  </si>
  <si>
    <t>0040938000001</t>
  </si>
  <si>
    <t>RESINA LAVABLE DE ALTA RESISTENCIA 30MMX450Mts</t>
  </si>
  <si>
    <t>0040938000002</t>
  </si>
  <si>
    <t>RESINA LAVABLE DE ALTA RESISTENCIA 35MMX450Mts</t>
  </si>
  <si>
    <t>0040938000004</t>
  </si>
  <si>
    <t>RESINA LAVABLE DE ALTA RESISTENCIA 45MMX450Mts</t>
  </si>
  <si>
    <t>0040938000020</t>
  </si>
  <si>
    <t>NAYLON DEDICADO DE ALTA RESISTENCIA 20MMX200Mts</t>
  </si>
  <si>
    <t>0040938000007</t>
  </si>
  <si>
    <t>NAYLON DEDICADO DE ALTA RESISTENCIA 35MMX200Mts</t>
  </si>
  <si>
    <t>0040938000008</t>
  </si>
  <si>
    <t>NAYLON DEDICADO DE ALTA RESISTENCIA 40MMX200Mts</t>
  </si>
  <si>
    <t>0040939000009</t>
  </si>
  <si>
    <t>RESINA LAVABLE 500 30MMX250Mts</t>
  </si>
  <si>
    <t>0040939000023</t>
  </si>
  <si>
    <t>RESINA LAVABLE 500 35MMX250Mts</t>
  </si>
  <si>
    <t>0040938000018</t>
  </si>
  <si>
    <t>NAYLON 500 20MMX200Mts</t>
  </si>
  <si>
    <t>0040938000013</t>
  </si>
  <si>
    <t>NAYLON 500 25MMX200Mts</t>
  </si>
  <si>
    <t>0040938000014</t>
  </si>
  <si>
    <t>NAYLON 500 30MMX200Mts</t>
  </si>
  <si>
    <t>0040938000015</t>
  </si>
  <si>
    <t>NAYLON 500 35MMX200Mts</t>
  </si>
  <si>
    <t>0040938000016</t>
  </si>
  <si>
    <t>NAYLON 500 40MMX200Mts</t>
  </si>
  <si>
    <t>0040938000027</t>
  </si>
  <si>
    <t>NAYLON 500 45MMX200Mts</t>
  </si>
  <si>
    <t>0040938000021</t>
  </si>
  <si>
    <t>NAYLON 500 50MMX200Mts</t>
  </si>
  <si>
    <t>0040938000017</t>
  </si>
  <si>
    <t>RESINA LAVABLE 500 25MMX300Mts</t>
  </si>
  <si>
    <t>0040938000023</t>
  </si>
  <si>
    <t>RESINA LAVABLE 500 35MMX300Mts</t>
  </si>
  <si>
    <t>0040938000010</t>
  </si>
  <si>
    <t>RESINA LAVABLE 500 35MMX450Mts</t>
  </si>
  <si>
    <t>0040938000030</t>
  </si>
  <si>
    <t>RESINA LAVABLE 500 40MMX300Mts</t>
  </si>
  <si>
    <t>0040938000011</t>
  </si>
  <si>
    <t>RESINA LAVABLE 500 40MMX450Mts</t>
  </si>
  <si>
    <t>0040938000012</t>
  </si>
  <si>
    <t>RESINA LAVABLE 500 45MMX300Mts</t>
  </si>
  <si>
    <t>0040938000025</t>
  </si>
  <si>
    <t>RESINA LAVABLE 500 50MMX300Mts</t>
  </si>
  <si>
    <t>5000° C/ROLLO</t>
  </si>
  <si>
    <t>2000° C/ROLLO</t>
  </si>
  <si>
    <t>1000° C/ROLLO</t>
  </si>
  <si>
    <t>500° C/ROLLO</t>
  </si>
  <si>
    <t>ROLLO</t>
  </si>
  <si>
    <t xml:space="preserve">MARTE DE COLO+A1:G182MBIA LTDA. EN LIQUIDACIÓN JUDICIAL </t>
  </si>
  <si>
    <t>0040927000004</t>
  </si>
  <si>
    <t>0040927000005</t>
  </si>
  <si>
    <t>0040927000007</t>
  </si>
  <si>
    <t>0040927000009</t>
  </si>
  <si>
    <t>0040927000011</t>
  </si>
  <si>
    <t>0040927000013</t>
  </si>
  <si>
    <t>0040927000014</t>
  </si>
  <si>
    <t>0040927000015</t>
  </si>
  <si>
    <t>0040927000017</t>
  </si>
  <si>
    <t>0040927000018</t>
  </si>
  <si>
    <t>0040927000028</t>
  </si>
  <si>
    <t>0040927000038</t>
  </si>
  <si>
    <t>0040927000046</t>
  </si>
  <si>
    <t>0040927000048</t>
  </si>
  <si>
    <t>0040927000049</t>
  </si>
  <si>
    <t>0040927000051</t>
  </si>
  <si>
    <t>0040927000052</t>
  </si>
  <si>
    <t>0040927000055</t>
  </si>
  <si>
    <t>0040927000058</t>
  </si>
  <si>
    <t>0040927000064</t>
  </si>
  <si>
    <t>0040927000067</t>
  </si>
  <si>
    <t>0040927000069</t>
  </si>
  <si>
    <t>0040927000070</t>
  </si>
  <si>
    <t>0040927000071</t>
  </si>
  <si>
    <t>0040928000002</t>
  </si>
  <si>
    <t>0040928000010</t>
  </si>
  <si>
    <t>0040930000005</t>
  </si>
  <si>
    <t>0040936000001</t>
  </si>
  <si>
    <t>0040936000005</t>
  </si>
  <si>
    <t>0040936000006</t>
  </si>
  <si>
    <t>0040936000008</t>
  </si>
  <si>
    <t>0040936000010</t>
  </si>
  <si>
    <t>0040936000011</t>
  </si>
  <si>
    <t>0040936000028</t>
  </si>
  <si>
    <t>0040936000029</t>
  </si>
  <si>
    <t>0040936000031</t>
  </si>
  <si>
    <t>0020012000103</t>
  </si>
  <si>
    <t>0020012000104</t>
  </si>
  <si>
    <t>OS-204 (99-20402-000)</t>
  </si>
  <si>
    <t>OS-204 KIT (59-21403-001)</t>
  </si>
  <si>
    <t>R 600</t>
  </si>
  <si>
    <t>X-3000 (99-30002-000)</t>
  </si>
  <si>
    <t>ARGOKEE (99-00003-000)</t>
  </si>
  <si>
    <t>AS-8150 1D CCD,KW (99-81501-)</t>
  </si>
  <si>
    <t>AS 8150/8250 (59-81501-001)</t>
  </si>
  <si>
    <t>AS-8250 2D CCD,KW (99-82501-)</t>
  </si>
  <si>
    <t>PT-10 DATA (99-PT105-000)</t>
  </si>
  <si>
    <t>PT-12 DATA (99-PT105001)</t>
  </si>
  <si>
    <t>OS-214 CUTTER (99-21402-000)</t>
  </si>
  <si>
    <t>AS-8310 LECTOR (99-83101-000)</t>
  </si>
  <si>
    <t>PT-60 TERMINAL PORTATIL</t>
  </si>
  <si>
    <t>OS-2140 (99-21402-007)</t>
  </si>
  <si>
    <t>AS-8000 (99-80001-014+59-800)</t>
  </si>
  <si>
    <t>AS-9500 USB (99-95001-000)</t>
  </si>
  <si>
    <t>AS-8310 USB (99-83101-000)</t>
  </si>
  <si>
    <t>PT-20/PT-60 HOSTER (59-P2003</t>
  </si>
  <si>
    <t>PT-80 MAIN PACK</t>
  </si>
  <si>
    <t>F-1</t>
  </si>
  <si>
    <t>X2000V</t>
  </si>
  <si>
    <t>AS-8020USB</t>
  </si>
  <si>
    <t>AS-8312</t>
  </si>
  <si>
    <t>A-2240</t>
  </si>
  <si>
    <t>ABRECARTAS</t>
  </si>
  <si>
    <t>TARJETEROS</t>
  </si>
  <si>
    <t>TUBE LASER</t>
  </si>
  <si>
    <t>MOTORX</t>
  </si>
  <si>
    <t>TARJETA ELECTRONICA PCB 1.200</t>
  </si>
  <si>
    <t>SWITCH LIMITED</t>
  </si>
  <si>
    <t>TRANSISTORES BYR 28E</t>
  </si>
  <si>
    <t>TARJETA ELECTRONICA POTENCIA 1.200A</t>
  </si>
  <si>
    <t>BOARD CONTROL PANEL (METALICO)</t>
  </si>
  <si>
    <t>SENSOR (MICROS FINES)</t>
  </si>
  <si>
    <t>POWER SUPPLY HF 10 W S-5</t>
  </si>
  <si>
    <t>PULSADOR VERDE CMA 1380 T GREEN BUTTON</t>
  </si>
  <si>
    <t>BANDA 40X40 SILICONA BLANCA</t>
  </si>
  <si>
    <t>BANDA 40X40 SILICONA NEGRA</t>
  </si>
  <si>
    <t>COMPRESOR DE AIRE ACO-009D CE</t>
  </si>
  <si>
    <t>FUENTE LASER 36W</t>
  </si>
  <si>
    <t>SFR - SL</t>
  </si>
  <si>
    <t>CHILLER DLY -091P</t>
  </si>
  <si>
    <t>MOTOR STEPPING 86HS85</t>
  </si>
  <si>
    <t>DISPLAY LASER GDM1 2864B</t>
  </si>
  <si>
    <t>MANOMETROS PRESION</t>
  </si>
  <si>
    <t>PARTES</t>
  </si>
  <si>
    <t>PARTES Y REPUESTOS OBSOLETOS</t>
  </si>
  <si>
    <t>UNID.</t>
  </si>
  <si>
    <t xml:space="preserve">MARTE DE COLOMBIA LTDA. EN LIQUIDACIÓN JUDICIAL </t>
  </si>
  <si>
    <t>IMPRESORA DE ETIQUETAS ARGOX F1</t>
  </si>
  <si>
    <t>AREA PRODUCC.</t>
  </si>
  <si>
    <t>Maquina de planchado</t>
  </si>
  <si>
    <t>Enrolladoras año 2006</t>
  </si>
  <si>
    <t>Cortadores y dobladoras textil año 2006</t>
  </si>
  <si>
    <t>6/42 orden #A2005/04226B-110</t>
  </si>
  <si>
    <t>6/42 orden #A2005/04226A-110 año 2004</t>
  </si>
  <si>
    <t>20/24-768/384 Orden # 03-16651-110-b año 2005</t>
  </si>
  <si>
    <t>14/36 - 768/213 Orden A2005/19470-110</t>
  </si>
  <si>
    <t>20/24 - 768/384 Orden # 0316651-110-A Año 2004</t>
  </si>
  <si>
    <t>11/50 - 768/277 Año 2005</t>
  </si>
  <si>
    <t>serie 76137 Orden # 389-759 año 2003</t>
  </si>
  <si>
    <t>serie 76138WERK  Orden # 389-759 año 2003</t>
  </si>
  <si>
    <t>WERFNR 76628 Orden # 389-759 Año 2004</t>
  </si>
  <si>
    <t>WERF 76629 Orden # 389-759 Año 2004</t>
  </si>
  <si>
    <t>Marca Kaisser año 2012</t>
  </si>
  <si>
    <t>AÑO</t>
  </si>
  <si>
    <t>URDIDORA</t>
  </si>
  <si>
    <t>MAQUINA DE CORTE LASER</t>
  </si>
  <si>
    <t>MAQUINA O EQUIPO</t>
  </si>
  <si>
    <t>MARCA</t>
  </si>
  <si>
    <t>VIDA REMANENTE</t>
  </si>
  <si>
    <t>2 AÑOS</t>
  </si>
  <si>
    <t>1 AÑO</t>
  </si>
  <si>
    <t>8 AÑOS</t>
  </si>
  <si>
    <t>WILLY</t>
  </si>
  <si>
    <t>MULLER</t>
  </si>
  <si>
    <t>KAISSER</t>
  </si>
  <si>
    <t>PLANCHADO APRESTO</t>
  </si>
  <si>
    <t>ENROLLADORA</t>
  </si>
  <si>
    <t>CORTADORA DOBLADORA</t>
  </si>
  <si>
    <t>TELAR</t>
  </si>
  <si>
    <t>VAUPEL</t>
  </si>
  <si>
    <t>COMPRESOR</t>
  </si>
  <si>
    <t>CORTE LASER</t>
  </si>
  <si>
    <t>RIUS</t>
  </si>
  <si>
    <t>TRANSFORMADOR</t>
  </si>
  <si>
    <t>TJP</t>
  </si>
  <si>
    <t>90 KVA</t>
  </si>
  <si>
    <t>GARAJE</t>
  </si>
  <si>
    <t>5 AÑOS</t>
  </si>
  <si>
    <t>DAÑADO</t>
  </si>
  <si>
    <t>VALOR NETO DE LIQUIDACION DE MAQUINARIA Y EQUIPO</t>
  </si>
  <si>
    <t>BIENES MUEBLES - MATERIA PRIMA</t>
  </si>
  <si>
    <t>MATERIA PRIMA Y PRODUCTO TERMINADO</t>
  </si>
  <si>
    <t>BIENES MUEBLES - EQUIPOS DE TECNOLOGIA OBSOLETA</t>
  </si>
  <si>
    <t xml:space="preserve">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</si>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</sst>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[$$-409]#,##0"/>
    <numFmt numFmtId="166" formatCode="_-[$$-240A]\ * #,##0_-;\-[$$-240A]\ * #,##0_-;_-[$$-240A]\ * &quot;-&quot;??_-;_-@_-"/>
    <numFmt numFmtId="167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3"/>
      <color theme="1"/>
      <name val="Calibri"/>
      <family val="2"/>
      <scheme val="minor"/>
    </font>
    <font>
      <sz val="3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4" xfId="0" applyBorder="1"/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8" fillId="3" borderId="1" xfId="2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0" borderId="5" xfId="0" applyBorder="1"/>
    <xf numFmtId="0" fontId="7" fillId="3" borderId="7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6" fontId="10" fillId="2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3" xfId="0" applyBorder="1"/>
    <xf numFmtId="1" fontId="0" fillId="0" borderId="9" xfId="2" applyNumberFormat="1" applyFont="1" applyBorder="1" applyAlignment="1">
      <alignment horizontal="center" vertical="center"/>
    </xf>
    <xf numFmtId="0" fontId="0" fillId="3" borderId="7" xfId="0" applyFill="1" applyBorder="1"/>
    <xf numFmtId="0" fontId="0" fillId="0" borderId="7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6" xfId="2" applyNumberFormat="1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right" vertical="center" wrapText="1"/>
    </xf>
    <xf numFmtId="166" fontId="10" fillId="3" borderId="18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/>
    <xf numFmtId="1" fontId="0" fillId="0" borderId="3" xfId="2" applyNumberFormat="1" applyFont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166" fontId="14" fillId="3" borderId="1" xfId="2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0" fillId="0" borderId="3" xfId="0" applyNumberFormat="1" applyBorder="1"/>
    <xf numFmtId="49" fontId="0" fillId="0" borderId="3" xfId="0" applyNumberFormat="1" applyBorder="1" applyAlignment="1">
      <alignment horizontal="center" vertical="center"/>
    </xf>
    <xf numFmtId="41" fontId="0" fillId="0" borderId="3" xfId="7" applyFont="1" applyBorder="1"/>
    <xf numFmtId="166" fontId="12" fillId="2" borderId="0" xfId="0" applyNumberFormat="1" applyFont="1" applyFill="1" applyAlignment="1">
      <alignment horizontal="right" vertical="center" wrapText="1"/>
    </xf>
    <xf numFmtId="166" fontId="2" fillId="2" borderId="0" xfId="0" applyNumberFormat="1" applyFont="1" applyFill="1" applyAlignment="1">
      <alignment horizontal="right" vertical="center" wrapText="1"/>
    </xf>
    <xf numFmtId="166" fontId="12" fillId="3" borderId="5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1" fontId="0" fillId="0" borderId="3" xfId="7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41" fontId="0" fillId="0" borderId="12" xfId="7" applyFon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167" fontId="0" fillId="0" borderId="3" xfId="2" applyNumberFormat="1" applyFont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166" fontId="12" fillId="4" borderId="5" xfId="0" applyNumberFormat="1" applyFont="1" applyFill="1" applyBorder="1" applyAlignment="1">
      <alignment horizontal="right" vertical="center" wrapText="1"/>
    </xf>
    <xf numFmtId="0" fontId="0" fillId="4" borderId="19" xfId="0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7" fillId="0" borderId="3" xfId="0" applyFont="1" applyBorder="1"/>
    <xf numFmtId="166" fontId="2" fillId="4" borderId="21" xfId="0" applyNumberFormat="1" applyFont="1" applyFill="1" applyBorder="1" applyAlignment="1">
      <alignment horizontal="right" vertical="center" wrapText="1"/>
    </xf>
    <xf numFmtId="166" fontId="2" fillId="3" borderId="21" xfId="0" applyNumberFormat="1" applyFont="1" applyFill="1" applyBorder="1" applyAlignment="1">
      <alignment horizontal="right" vertical="center" wrapText="1"/>
    </xf>
    <xf numFmtId="0" fontId="18" fillId="0" borderId="3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66" fontId="0" fillId="0" borderId="0" xfId="0" applyNumberFormat="1"/>
    <xf numFmtId="164" fontId="0" fillId="0" borderId="0" xfId="9" applyFont="1"/>
    <xf numFmtId="0" fontId="9" fillId="4" borderId="6" xfId="0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/>
    </xf>
    <xf numFmtId="166" fontId="13" fillId="3" borderId="18" xfId="0" applyNumberFormat="1" applyFont="1" applyFill="1" applyBorder="1" applyAlignment="1">
      <alignment horizontal="right" vertical="center" wrapText="1"/>
    </xf>
    <xf numFmtId="166" fontId="12" fillId="3" borderId="8" xfId="0" applyNumberFormat="1" applyFont="1" applyFill="1" applyBorder="1" applyAlignment="1">
      <alignment horizontal="right" vertical="center" wrapText="1"/>
    </xf>
    <xf numFmtId="166" fontId="13" fillId="3" borderId="2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19" fillId="2" borderId="17" xfId="0" applyNumberFormat="1" applyFont="1" applyFill="1" applyBorder="1" applyAlignment="1">
      <alignment horizontal="center" vertical="center"/>
    </xf>
    <xf numFmtId="166" fontId="4" fillId="2" borderId="12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</cellXfs>
  <cellStyles count="10">
    <cellStyle name="Millares" xfId="2" builtinId="3"/>
    <cellStyle name="Millares [0]" xfId="7" builtinId="6"/>
    <cellStyle name="Millares 2" xfId="3" xr:uid="{88FD6664-1CCB-4287-AA33-4DDA3E26A881}"/>
    <cellStyle name="Moneda [0]" xfId="9" builtinId="7"/>
    <cellStyle name="Moneda [0] 2" xfId="8" xr:uid="{0712018A-AAE5-4CC5-AA0C-7D4AA5A56AD0}"/>
    <cellStyle name="Normal" xfId="0" builtinId="0"/>
    <cellStyle name="Normal 11" xfId="4" xr:uid="{A82BE89F-6AC2-4C12-9DA2-27FDA8250076}"/>
    <cellStyle name="Normal 2" xfId="1" xr:uid="{00000000-0005-0000-0000-000001000000}"/>
    <cellStyle name="Normal 3" xfId="6" xr:uid="{CFFE947E-A72A-453C-A033-859AA5C422EF}"/>
    <cellStyle name="Normal 6 2" xfId="5" xr:uid="{3004D567-26AD-41C7-8E8F-EB74D48F97B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3"/>
  <sheetViews>
    <sheetView topLeftCell="A79" zoomScaleNormal="100" workbookViewId="0">
      <selection activeCell="L129" sqref="L129"/>
    </sheetView>
  </sheetViews>
  <sheetFormatPr baseColWidth="10" defaultRowHeight="15"/>
  <cols>
    <col min="1" max="1" width="6.5" customWidth="1"/>
    <col min="2" max="2" width="38.6640625" customWidth="1"/>
    <col min="3" max="3" width="7.5" customWidth="1"/>
    <col min="4" max="4" width="4.83203125" customWidth="1"/>
    <col min="5" max="5" width="13.33203125" customWidth="1"/>
    <col min="6" max="6" width="13.1640625" customWidth="1"/>
    <col min="7" max="8" width="15.1640625" customWidth="1"/>
    <col min="10" max="10" width="13" bestFit="1" customWidth="1"/>
    <col min="13" max="13" width="11.5" hidden="1" customWidth="1"/>
  </cols>
  <sheetData>
    <row r="1" spans="1:8" ht="19.25" customHeight="1" thickBot="1">
      <c r="A1" s="87" t="s">
        <v>93</v>
      </c>
      <c r="B1" s="88"/>
      <c r="C1" s="88"/>
      <c r="D1" s="88"/>
      <c r="E1" s="88"/>
      <c r="F1" s="88"/>
      <c r="G1" s="88"/>
      <c r="H1" s="88"/>
    </row>
    <row r="2" spans="1:8" ht="16" thickBot="1">
      <c r="A2" s="87" t="s">
        <v>94</v>
      </c>
      <c r="B2" s="88"/>
      <c r="C2" s="88"/>
      <c r="D2" s="88"/>
      <c r="E2" s="88"/>
      <c r="F2" s="88"/>
      <c r="G2" s="88"/>
      <c r="H2" s="88"/>
    </row>
    <row r="3" spans="1:8" ht="34" customHeight="1" thickBot="1">
      <c r="A3" s="10" t="s">
        <v>7</v>
      </c>
      <c r="B3" s="6" t="s">
        <v>8</v>
      </c>
      <c r="C3" s="17" t="s">
        <v>1</v>
      </c>
      <c r="D3" s="10" t="s">
        <v>9</v>
      </c>
      <c r="E3" s="15" t="s">
        <v>0</v>
      </c>
      <c r="F3" s="10"/>
      <c r="G3" s="14" t="s">
        <v>2</v>
      </c>
      <c r="H3" s="10" t="s">
        <v>6</v>
      </c>
    </row>
    <row r="4" spans="1:8" ht="14.5" customHeight="1">
      <c r="A4" s="22">
        <v>1</v>
      </c>
      <c r="B4" s="18" t="s">
        <v>11</v>
      </c>
      <c r="C4" s="38">
        <v>2</v>
      </c>
      <c r="D4" s="19"/>
      <c r="E4" s="5" t="s">
        <v>3</v>
      </c>
      <c r="F4" s="9"/>
      <c r="G4" s="32" t="s">
        <v>23</v>
      </c>
      <c r="H4" s="32">
        <v>420000</v>
      </c>
    </row>
    <row r="5" spans="1:8" ht="14.5" customHeight="1">
      <c r="A5" s="23">
        <v>2</v>
      </c>
      <c r="B5" s="18" t="s">
        <v>12</v>
      </c>
      <c r="C5" s="38">
        <v>2</v>
      </c>
      <c r="D5" s="19"/>
      <c r="E5" s="5" t="s">
        <v>3</v>
      </c>
      <c r="F5" s="9"/>
      <c r="G5" s="32" t="s">
        <v>23</v>
      </c>
      <c r="H5" s="32">
        <v>180000</v>
      </c>
    </row>
    <row r="6" spans="1:8" ht="14.5" customHeight="1">
      <c r="A6" s="23">
        <v>3</v>
      </c>
      <c r="B6" s="18" t="s">
        <v>13</v>
      </c>
      <c r="C6" s="38">
        <v>2</v>
      </c>
      <c r="D6" s="19"/>
      <c r="E6" s="5" t="s">
        <v>3</v>
      </c>
      <c r="F6" s="9"/>
      <c r="G6" s="32" t="s">
        <v>23</v>
      </c>
      <c r="H6" s="32">
        <v>184000</v>
      </c>
    </row>
    <row r="7" spans="1:8" ht="14.5" customHeight="1">
      <c r="A7" s="22">
        <v>4</v>
      </c>
      <c r="B7" s="18" t="s">
        <v>14</v>
      </c>
      <c r="C7" s="38">
        <v>1</v>
      </c>
      <c r="D7" s="19"/>
      <c r="E7" s="5" t="s">
        <v>3</v>
      </c>
      <c r="F7" s="9"/>
      <c r="G7" s="32" t="s">
        <v>23</v>
      </c>
      <c r="H7" s="32">
        <v>220000</v>
      </c>
    </row>
    <row r="8" spans="1:8" ht="14.5" customHeight="1">
      <c r="A8" s="23">
        <v>5</v>
      </c>
      <c r="B8" s="18" t="s">
        <v>15</v>
      </c>
      <c r="C8" s="38">
        <v>2</v>
      </c>
      <c r="D8" s="19"/>
      <c r="E8" s="5" t="s">
        <v>3</v>
      </c>
      <c r="F8" s="9"/>
      <c r="G8" s="32" t="s">
        <v>23</v>
      </c>
      <c r="H8" s="32">
        <v>120000</v>
      </c>
    </row>
    <row r="9" spans="1:8" ht="14.5" customHeight="1">
      <c r="A9" s="23">
        <v>6</v>
      </c>
      <c r="B9" s="18" t="s">
        <v>16</v>
      </c>
      <c r="C9" s="38">
        <v>1</v>
      </c>
      <c r="D9" s="19"/>
      <c r="E9" s="5" t="s">
        <v>3</v>
      </c>
      <c r="F9" s="9"/>
      <c r="G9" s="32" t="s">
        <v>23</v>
      </c>
      <c r="H9" s="32">
        <v>36000</v>
      </c>
    </row>
    <row r="10" spans="1:8" ht="14.5" customHeight="1">
      <c r="A10" s="22">
        <v>7</v>
      </c>
      <c r="B10" s="18" t="s">
        <v>17</v>
      </c>
      <c r="C10" s="38">
        <v>1</v>
      </c>
      <c r="D10" s="19"/>
      <c r="E10" s="5" t="s">
        <v>3</v>
      </c>
      <c r="F10" s="9"/>
      <c r="G10" s="32" t="s">
        <v>23</v>
      </c>
      <c r="H10" s="32">
        <v>175000</v>
      </c>
    </row>
    <row r="11" spans="1:8" ht="14.5" customHeight="1">
      <c r="A11" s="23">
        <v>8</v>
      </c>
      <c r="B11" s="18" t="s">
        <v>18</v>
      </c>
      <c r="C11" s="38">
        <v>1</v>
      </c>
      <c r="D11" s="19"/>
      <c r="E11" s="5" t="s">
        <v>3</v>
      </c>
      <c r="F11" s="9"/>
      <c r="G11" s="32" t="s">
        <v>23</v>
      </c>
      <c r="H11" s="32">
        <v>96000</v>
      </c>
    </row>
    <row r="12" spans="1:8" ht="14.5" customHeight="1">
      <c r="A12" s="23">
        <v>9</v>
      </c>
      <c r="B12" s="63" t="s">
        <v>19</v>
      </c>
      <c r="C12" s="38">
        <v>1</v>
      </c>
      <c r="D12" s="19"/>
      <c r="E12" s="5" t="s">
        <v>3</v>
      </c>
      <c r="F12" s="9"/>
      <c r="G12" s="32" t="s">
        <v>23</v>
      </c>
      <c r="H12" s="32">
        <v>1772000</v>
      </c>
    </row>
    <row r="13" spans="1:8" ht="14.5" customHeight="1">
      <c r="A13" s="22">
        <v>10</v>
      </c>
      <c r="B13" s="18" t="s">
        <v>20</v>
      </c>
      <c r="C13" s="38">
        <v>2</v>
      </c>
      <c r="D13" s="19"/>
      <c r="E13" s="5" t="s">
        <v>3</v>
      </c>
      <c r="F13" s="9"/>
      <c r="G13" s="32" t="s">
        <v>23</v>
      </c>
      <c r="H13" s="32">
        <v>24000</v>
      </c>
    </row>
    <row r="14" spans="1:8" ht="14.5" customHeight="1">
      <c r="A14" s="23">
        <v>11</v>
      </c>
      <c r="B14" s="18" t="s">
        <v>21</v>
      </c>
      <c r="C14" s="38">
        <v>2</v>
      </c>
      <c r="D14" s="19"/>
      <c r="E14" s="5" t="s">
        <v>3</v>
      </c>
      <c r="F14" s="9"/>
      <c r="G14" s="32" t="s">
        <v>23</v>
      </c>
      <c r="H14" s="32">
        <v>16000</v>
      </c>
    </row>
    <row r="15" spans="1:8" ht="14.5" customHeight="1">
      <c r="A15" s="23">
        <v>12</v>
      </c>
      <c r="B15" s="18" t="s">
        <v>22</v>
      </c>
      <c r="C15" s="38">
        <v>1</v>
      </c>
      <c r="D15" s="19"/>
      <c r="E15" s="5" t="s">
        <v>3</v>
      </c>
      <c r="F15" s="9"/>
      <c r="G15" s="32" t="s">
        <v>23</v>
      </c>
      <c r="H15" s="32">
        <v>8000</v>
      </c>
    </row>
    <row r="16" spans="1:8" ht="14.5" customHeight="1">
      <c r="A16" s="22">
        <v>13</v>
      </c>
      <c r="B16" s="18" t="s">
        <v>13</v>
      </c>
      <c r="C16" s="38">
        <v>1</v>
      </c>
      <c r="D16" s="19"/>
      <c r="E16" s="5" t="s">
        <v>3</v>
      </c>
      <c r="F16" s="9"/>
      <c r="G16" s="32" t="s">
        <v>27</v>
      </c>
      <c r="H16" s="32">
        <v>290000</v>
      </c>
    </row>
    <row r="17" spans="1:8" ht="14.5" customHeight="1">
      <c r="A17" s="23">
        <v>14</v>
      </c>
      <c r="B17" s="18" t="s">
        <v>12</v>
      </c>
      <c r="C17" s="38">
        <v>1</v>
      </c>
      <c r="D17" s="19"/>
      <c r="E17" s="5" t="s">
        <v>3</v>
      </c>
      <c r="F17" s="9"/>
      <c r="G17" s="32" t="s">
        <v>27</v>
      </c>
      <c r="H17" s="32">
        <v>68000</v>
      </c>
    </row>
    <row r="18" spans="1:8" ht="14.5" customHeight="1">
      <c r="A18" s="23">
        <v>15</v>
      </c>
      <c r="B18" s="18" t="s">
        <v>15</v>
      </c>
      <c r="C18" s="38">
        <v>2</v>
      </c>
      <c r="D18" s="19"/>
      <c r="E18" s="5" t="s">
        <v>3</v>
      </c>
      <c r="F18" s="9"/>
      <c r="G18" s="32" t="s">
        <v>27</v>
      </c>
      <c r="H18" s="32">
        <v>120000</v>
      </c>
    </row>
    <row r="19" spans="1:8" ht="14.5" customHeight="1">
      <c r="A19" s="22">
        <v>16</v>
      </c>
      <c r="B19" s="18" t="s">
        <v>17</v>
      </c>
      <c r="C19" s="38">
        <v>1</v>
      </c>
      <c r="D19" s="19"/>
      <c r="E19" s="5" t="s">
        <v>3</v>
      </c>
      <c r="F19" s="9"/>
      <c r="G19" s="32" t="s">
        <v>27</v>
      </c>
      <c r="H19" s="32">
        <v>124000</v>
      </c>
    </row>
    <row r="20" spans="1:8" ht="14.5" customHeight="1">
      <c r="A20" s="23">
        <v>17</v>
      </c>
      <c r="B20" s="18" t="s">
        <v>24</v>
      </c>
      <c r="C20" s="38">
        <v>1</v>
      </c>
      <c r="D20" s="19"/>
      <c r="E20" s="5" t="s">
        <v>3</v>
      </c>
      <c r="F20" s="9"/>
      <c r="G20" s="32" t="s">
        <v>27</v>
      </c>
      <c r="H20" s="32">
        <v>60000</v>
      </c>
    </row>
    <row r="21" spans="1:8" ht="14.5" customHeight="1">
      <c r="A21" s="23">
        <v>18</v>
      </c>
      <c r="B21" s="18" t="s">
        <v>25</v>
      </c>
      <c r="C21" s="38">
        <v>1</v>
      </c>
      <c r="D21" s="19"/>
      <c r="E21" s="5" t="s">
        <v>3</v>
      </c>
      <c r="F21" s="9"/>
      <c r="G21" s="32" t="s">
        <v>27</v>
      </c>
      <c r="H21" s="32">
        <v>360000</v>
      </c>
    </row>
    <row r="22" spans="1:8" ht="14.5" customHeight="1">
      <c r="A22" s="22">
        <v>19</v>
      </c>
      <c r="B22" s="18" t="s">
        <v>26</v>
      </c>
      <c r="C22" s="38">
        <v>1</v>
      </c>
      <c r="D22" s="19"/>
      <c r="E22" s="5" t="s">
        <v>3</v>
      </c>
      <c r="F22" s="9"/>
      <c r="G22" s="32" t="s">
        <v>27</v>
      </c>
      <c r="H22" s="32">
        <v>50000</v>
      </c>
    </row>
    <row r="23" spans="1:8" ht="14.5" customHeight="1">
      <c r="A23" s="23">
        <v>20</v>
      </c>
      <c r="B23" s="18" t="s">
        <v>18</v>
      </c>
      <c r="C23" s="38">
        <v>1</v>
      </c>
      <c r="D23" s="19"/>
      <c r="E23" s="5" t="s">
        <v>3</v>
      </c>
      <c r="F23" s="9"/>
      <c r="G23" s="32" t="s">
        <v>27</v>
      </c>
      <c r="H23" s="32">
        <v>154000</v>
      </c>
    </row>
    <row r="24" spans="1:8" ht="14.5" customHeight="1">
      <c r="A24" s="23">
        <v>21</v>
      </c>
      <c r="B24" s="18" t="s">
        <v>20</v>
      </c>
      <c r="C24" s="38">
        <v>1</v>
      </c>
      <c r="D24" s="19"/>
      <c r="E24" s="5" t="s">
        <v>3</v>
      </c>
      <c r="F24" s="9"/>
      <c r="G24" s="32" t="s">
        <v>27</v>
      </c>
      <c r="H24" s="32">
        <v>20000</v>
      </c>
    </row>
    <row r="25" spans="1:8" ht="14.5" customHeight="1">
      <c r="A25" s="22">
        <v>22</v>
      </c>
      <c r="B25" s="18" t="s">
        <v>21</v>
      </c>
      <c r="C25" s="38">
        <v>1</v>
      </c>
      <c r="D25" s="19"/>
      <c r="E25" s="5" t="s">
        <v>3</v>
      </c>
      <c r="F25" s="9"/>
      <c r="G25" s="32" t="s">
        <v>27</v>
      </c>
      <c r="H25" s="32">
        <v>10000</v>
      </c>
    </row>
    <row r="26" spans="1:8" ht="14.5" customHeight="1">
      <c r="A26" s="23">
        <v>23</v>
      </c>
      <c r="B26" s="18" t="s">
        <v>22</v>
      </c>
      <c r="C26" s="38">
        <v>1</v>
      </c>
      <c r="D26" s="19"/>
      <c r="E26" s="5" t="s">
        <v>3</v>
      </c>
      <c r="F26" s="9"/>
      <c r="G26" s="32" t="s">
        <v>27</v>
      </c>
      <c r="H26" s="32">
        <v>4000</v>
      </c>
    </row>
    <row r="27" spans="1:8" ht="14.5" customHeight="1">
      <c r="A27" s="23">
        <v>24</v>
      </c>
      <c r="B27" s="18" t="s">
        <v>28</v>
      </c>
      <c r="C27" s="38">
        <v>1</v>
      </c>
      <c r="D27" s="19"/>
      <c r="E27" s="5" t="s">
        <v>3</v>
      </c>
      <c r="F27" s="9"/>
      <c r="G27" s="32" t="s">
        <v>31</v>
      </c>
      <c r="H27" s="32">
        <v>90000</v>
      </c>
    </row>
    <row r="28" spans="1:8" ht="14.5" customHeight="1">
      <c r="A28" s="22">
        <v>25</v>
      </c>
      <c r="B28" s="18" t="s">
        <v>12</v>
      </c>
      <c r="C28" s="38">
        <v>1</v>
      </c>
      <c r="D28" s="19"/>
      <c r="E28" s="5" t="s">
        <v>3</v>
      </c>
      <c r="F28" s="9"/>
      <c r="G28" s="32" t="s">
        <v>31</v>
      </c>
      <c r="H28" s="32">
        <v>68000</v>
      </c>
    </row>
    <row r="29" spans="1:8" ht="14.5" customHeight="1">
      <c r="A29" s="23">
        <v>26</v>
      </c>
      <c r="B29" s="18" t="s">
        <v>15</v>
      </c>
      <c r="C29" s="38">
        <v>2</v>
      </c>
      <c r="D29" s="19"/>
      <c r="E29" s="5" t="s">
        <v>3</v>
      </c>
      <c r="F29" s="9"/>
      <c r="G29" s="32" t="s">
        <v>31</v>
      </c>
      <c r="H29" s="32">
        <v>120000</v>
      </c>
    </row>
    <row r="30" spans="1:8" ht="14.5" customHeight="1">
      <c r="A30" s="23">
        <v>27</v>
      </c>
      <c r="B30" s="18" t="s">
        <v>18</v>
      </c>
      <c r="C30" s="38">
        <v>3</v>
      </c>
      <c r="D30" s="19"/>
      <c r="E30" s="5" t="s">
        <v>3</v>
      </c>
      <c r="F30" s="9"/>
      <c r="G30" s="32" t="s">
        <v>31</v>
      </c>
      <c r="H30" s="32">
        <v>196000</v>
      </c>
    </row>
    <row r="31" spans="1:8" ht="14.5" customHeight="1">
      <c r="A31" s="22">
        <v>28</v>
      </c>
      <c r="B31" s="18" t="s">
        <v>29</v>
      </c>
      <c r="C31" s="38">
        <v>1</v>
      </c>
      <c r="D31" s="19"/>
      <c r="E31" s="5" t="s">
        <v>3</v>
      </c>
      <c r="F31" s="9"/>
      <c r="G31" s="32" t="s">
        <v>31</v>
      </c>
      <c r="H31" s="32">
        <v>100000</v>
      </c>
    </row>
    <row r="32" spans="1:8" ht="14.5" customHeight="1">
      <c r="A32" s="23">
        <v>29</v>
      </c>
      <c r="B32" s="18" t="s">
        <v>16</v>
      </c>
      <c r="C32" s="38">
        <v>1</v>
      </c>
      <c r="D32" s="19"/>
      <c r="E32" s="5" t="s">
        <v>3</v>
      </c>
      <c r="F32" s="9"/>
      <c r="G32" s="32" t="s">
        <v>31</v>
      </c>
      <c r="H32" s="32">
        <v>50000</v>
      </c>
    </row>
    <row r="33" spans="1:8" ht="14.5" customHeight="1">
      <c r="A33" s="23">
        <v>30</v>
      </c>
      <c r="B33" s="18" t="s">
        <v>22</v>
      </c>
      <c r="C33" s="38">
        <v>1</v>
      </c>
      <c r="D33" s="19"/>
      <c r="E33" s="5" t="s">
        <v>3</v>
      </c>
      <c r="F33" s="9"/>
      <c r="G33" s="32" t="s">
        <v>31</v>
      </c>
      <c r="H33" s="32">
        <v>4000</v>
      </c>
    </row>
    <row r="34" spans="1:8" ht="14.5" customHeight="1">
      <c r="A34" s="22">
        <v>31</v>
      </c>
      <c r="B34" s="18" t="s">
        <v>30</v>
      </c>
      <c r="C34" s="38">
        <v>5</v>
      </c>
      <c r="D34" s="19"/>
      <c r="E34" s="5" t="s">
        <v>3</v>
      </c>
      <c r="F34" s="9"/>
      <c r="G34" s="32" t="s">
        <v>31</v>
      </c>
      <c r="H34" s="32">
        <v>40000</v>
      </c>
    </row>
    <row r="35" spans="1:8" ht="14.5" customHeight="1">
      <c r="A35" s="23">
        <v>32</v>
      </c>
      <c r="B35" s="18" t="s">
        <v>32</v>
      </c>
      <c r="C35" s="38">
        <v>1</v>
      </c>
      <c r="D35" s="19"/>
      <c r="E35" s="5" t="s">
        <v>3</v>
      </c>
      <c r="F35" s="9"/>
      <c r="G35" s="32" t="s">
        <v>34</v>
      </c>
      <c r="H35" s="32">
        <v>100000</v>
      </c>
    </row>
    <row r="36" spans="1:8" ht="14.5" customHeight="1">
      <c r="A36" s="23">
        <v>33</v>
      </c>
      <c r="B36" s="18" t="s">
        <v>22</v>
      </c>
      <c r="C36" s="38">
        <v>1</v>
      </c>
      <c r="D36" s="19"/>
      <c r="E36" s="5" t="s">
        <v>3</v>
      </c>
      <c r="F36" s="9"/>
      <c r="G36" s="32" t="s">
        <v>34</v>
      </c>
      <c r="H36" s="32">
        <v>4000</v>
      </c>
    </row>
    <row r="37" spans="1:8" ht="14.5" customHeight="1">
      <c r="A37" s="22">
        <v>34</v>
      </c>
      <c r="B37" s="18" t="s">
        <v>33</v>
      </c>
      <c r="C37" s="38">
        <v>1</v>
      </c>
      <c r="D37" s="19"/>
      <c r="E37" s="5" t="s">
        <v>3</v>
      </c>
      <c r="F37" s="9"/>
      <c r="G37" s="32" t="s">
        <v>34</v>
      </c>
      <c r="H37" s="32">
        <v>60000</v>
      </c>
    </row>
    <row r="38" spans="1:8" ht="14.5" customHeight="1">
      <c r="A38" s="23">
        <v>35</v>
      </c>
      <c r="B38" s="18" t="s">
        <v>17</v>
      </c>
      <c r="C38" s="38">
        <v>1</v>
      </c>
      <c r="D38" s="19"/>
      <c r="E38" s="5" t="s">
        <v>3</v>
      </c>
      <c r="F38" s="9"/>
      <c r="G38" s="32" t="s">
        <v>34</v>
      </c>
      <c r="H38" s="32">
        <v>70000</v>
      </c>
    </row>
    <row r="39" spans="1:8" ht="14.5" customHeight="1">
      <c r="A39" s="23">
        <v>36</v>
      </c>
      <c r="B39" s="18" t="s">
        <v>20</v>
      </c>
      <c r="C39" s="38">
        <v>1</v>
      </c>
      <c r="D39" s="19"/>
      <c r="E39" s="5" t="s">
        <v>3</v>
      </c>
      <c r="F39" s="9"/>
      <c r="G39" s="32" t="s">
        <v>34</v>
      </c>
      <c r="H39" s="32">
        <v>16000</v>
      </c>
    </row>
    <row r="40" spans="1:8" ht="14.5" customHeight="1">
      <c r="A40" s="22">
        <v>37</v>
      </c>
      <c r="B40" s="18" t="s">
        <v>21</v>
      </c>
      <c r="C40" s="38">
        <v>1</v>
      </c>
      <c r="D40" s="19"/>
      <c r="E40" s="5" t="s">
        <v>3</v>
      </c>
      <c r="F40" s="9"/>
      <c r="G40" s="32" t="s">
        <v>34</v>
      </c>
      <c r="H40" s="32">
        <v>10000</v>
      </c>
    </row>
    <row r="41" spans="1:8" ht="14.5" customHeight="1">
      <c r="A41" s="23">
        <v>38</v>
      </c>
      <c r="B41" s="18" t="s">
        <v>12</v>
      </c>
      <c r="C41" s="38">
        <v>1</v>
      </c>
      <c r="D41" s="19"/>
      <c r="E41" s="5" t="s">
        <v>3</v>
      </c>
      <c r="F41" s="9"/>
      <c r="G41" s="32" t="s">
        <v>34</v>
      </c>
      <c r="H41" s="32">
        <v>70000</v>
      </c>
    </row>
    <row r="42" spans="1:8" ht="14.5" customHeight="1">
      <c r="A42" s="23">
        <v>39</v>
      </c>
      <c r="B42" s="18" t="s">
        <v>15</v>
      </c>
      <c r="C42" s="38">
        <v>2</v>
      </c>
      <c r="D42" s="19"/>
      <c r="E42" s="5" t="s">
        <v>3</v>
      </c>
      <c r="F42" s="9"/>
      <c r="G42" s="32" t="s">
        <v>35</v>
      </c>
      <c r="H42" s="32">
        <v>120000</v>
      </c>
    </row>
    <row r="43" spans="1:8" ht="14.5" customHeight="1">
      <c r="A43" s="22">
        <v>40</v>
      </c>
      <c r="B43" s="18" t="s">
        <v>17</v>
      </c>
      <c r="C43" s="38">
        <v>1</v>
      </c>
      <c r="D43" s="19"/>
      <c r="E43" s="5" t="s">
        <v>3</v>
      </c>
      <c r="F43" s="9"/>
      <c r="G43" s="32" t="s">
        <v>35</v>
      </c>
      <c r="H43" s="32">
        <v>90000</v>
      </c>
    </row>
    <row r="44" spans="1:8" ht="14.5" customHeight="1">
      <c r="A44" s="23">
        <v>41</v>
      </c>
      <c r="B44" s="18" t="s">
        <v>15</v>
      </c>
      <c r="C44" s="38">
        <v>4</v>
      </c>
      <c r="D44" s="19"/>
      <c r="E44" s="5" t="s">
        <v>3</v>
      </c>
      <c r="F44" s="9"/>
      <c r="G44" s="32" t="s">
        <v>35</v>
      </c>
      <c r="H44" s="32">
        <v>240000</v>
      </c>
    </row>
    <row r="45" spans="1:8" ht="14.5" customHeight="1">
      <c r="A45" s="23">
        <v>42</v>
      </c>
      <c r="B45" s="18" t="s">
        <v>28</v>
      </c>
      <c r="C45" s="38">
        <v>1</v>
      </c>
      <c r="D45" s="19"/>
      <c r="E45" s="5" t="s">
        <v>3</v>
      </c>
      <c r="F45" s="9"/>
      <c r="G45" s="32" t="s">
        <v>37</v>
      </c>
      <c r="H45" s="32">
        <v>90000</v>
      </c>
    </row>
    <row r="46" spans="1:8" ht="14.5" customHeight="1">
      <c r="A46" s="22">
        <v>43</v>
      </c>
      <c r="B46" s="18" t="s">
        <v>12</v>
      </c>
      <c r="C46" s="38">
        <v>1</v>
      </c>
      <c r="D46" s="19"/>
      <c r="E46" s="5" t="s">
        <v>3</v>
      </c>
      <c r="F46" s="9"/>
      <c r="G46" s="32" t="s">
        <v>37</v>
      </c>
      <c r="H46" s="32">
        <v>70000</v>
      </c>
    </row>
    <row r="47" spans="1:8" ht="14.5" customHeight="1">
      <c r="A47" s="23">
        <v>44</v>
      </c>
      <c r="B47" s="18" t="s">
        <v>15</v>
      </c>
      <c r="C47" s="38">
        <v>1</v>
      </c>
      <c r="D47" s="19"/>
      <c r="E47" s="5" t="s">
        <v>3</v>
      </c>
      <c r="F47" s="9"/>
      <c r="G47" s="32" t="s">
        <v>37</v>
      </c>
      <c r="H47" s="32">
        <v>60000</v>
      </c>
    </row>
    <row r="48" spans="1:8" ht="14.5" customHeight="1">
      <c r="A48" s="23">
        <v>45</v>
      </c>
      <c r="B48" s="18" t="s">
        <v>18</v>
      </c>
      <c r="C48" s="38">
        <v>1</v>
      </c>
      <c r="D48" s="19"/>
      <c r="E48" s="5" t="s">
        <v>3</v>
      </c>
      <c r="F48" s="9"/>
      <c r="G48" s="32" t="s">
        <v>37</v>
      </c>
      <c r="H48" s="32">
        <v>90000</v>
      </c>
    </row>
    <row r="49" spans="1:8" ht="14.5" customHeight="1">
      <c r="A49" s="22">
        <v>46</v>
      </c>
      <c r="B49" s="18" t="s">
        <v>36</v>
      </c>
      <c r="C49" s="38">
        <v>1</v>
      </c>
      <c r="D49" s="19"/>
      <c r="E49" s="5" t="s">
        <v>3</v>
      </c>
      <c r="F49" s="9"/>
      <c r="G49" s="32" t="s">
        <v>37</v>
      </c>
      <c r="H49" s="32">
        <v>80000</v>
      </c>
    </row>
    <row r="50" spans="1:8" ht="14.5" customHeight="1">
      <c r="A50" s="23">
        <v>47</v>
      </c>
      <c r="B50" s="18" t="s">
        <v>17</v>
      </c>
      <c r="C50" s="38">
        <v>1</v>
      </c>
      <c r="D50" s="19"/>
      <c r="E50" s="5" t="s">
        <v>3</v>
      </c>
      <c r="F50" s="9"/>
      <c r="G50" s="32" t="s">
        <v>39</v>
      </c>
      <c r="H50" s="32">
        <v>240000</v>
      </c>
    </row>
    <row r="51" spans="1:8" ht="14.5" customHeight="1">
      <c r="A51" s="23">
        <v>48</v>
      </c>
      <c r="B51" s="18" t="s">
        <v>38</v>
      </c>
      <c r="C51" s="38">
        <v>5</v>
      </c>
      <c r="D51" s="19"/>
      <c r="E51" s="5" t="s">
        <v>3</v>
      </c>
      <c r="F51" s="9"/>
      <c r="G51" s="32" t="s">
        <v>39</v>
      </c>
      <c r="H51" s="32">
        <v>300000</v>
      </c>
    </row>
    <row r="52" spans="1:8" ht="14.5" customHeight="1">
      <c r="A52" s="22">
        <v>49</v>
      </c>
      <c r="B52" s="18" t="s">
        <v>18</v>
      </c>
      <c r="C52" s="38">
        <v>2</v>
      </c>
      <c r="D52" s="19"/>
      <c r="E52" s="5" t="s">
        <v>3</v>
      </c>
      <c r="F52" s="9"/>
      <c r="G52" s="32" t="s">
        <v>39</v>
      </c>
      <c r="H52" s="32">
        <v>90000</v>
      </c>
    </row>
    <row r="53" spans="1:8" ht="14.5" customHeight="1">
      <c r="A53" s="23">
        <v>50</v>
      </c>
      <c r="B53" s="18" t="s">
        <v>21</v>
      </c>
      <c r="C53" s="38">
        <v>4</v>
      </c>
      <c r="D53" s="19"/>
      <c r="E53" s="5" t="s">
        <v>3</v>
      </c>
      <c r="F53" s="9"/>
      <c r="G53" s="32" t="s">
        <v>39</v>
      </c>
      <c r="H53" s="32">
        <v>40000</v>
      </c>
    </row>
    <row r="54" spans="1:8" ht="14.5" customHeight="1">
      <c r="A54" s="23">
        <v>51</v>
      </c>
      <c r="B54" s="18" t="s">
        <v>30</v>
      </c>
      <c r="C54" s="38">
        <v>2</v>
      </c>
      <c r="D54" s="19"/>
      <c r="E54" s="5" t="s">
        <v>3</v>
      </c>
      <c r="F54" s="9"/>
      <c r="G54" s="32" t="s">
        <v>39</v>
      </c>
      <c r="H54" s="32">
        <v>40000</v>
      </c>
    </row>
    <row r="55" spans="1:8" ht="14.5" customHeight="1">
      <c r="A55" s="22">
        <v>52</v>
      </c>
      <c r="B55" s="18" t="s">
        <v>40</v>
      </c>
      <c r="C55" s="38">
        <v>1</v>
      </c>
      <c r="D55" s="19"/>
      <c r="E55" s="5" t="s">
        <v>3</v>
      </c>
      <c r="F55" s="9"/>
      <c r="G55" s="32" t="s">
        <v>44</v>
      </c>
      <c r="H55" s="32">
        <v>100000</v>
      </c>
    </row>
    <row r="56" spans="1:8" ht="14.5" customHeight="1">
      <c r="A56" s="23">
        <v>53</v>
      </c>
      <c r="B56" s="18" t="s">
        <v>41</v>
      </c>
      <c r="C56" s="38">
        <v>1</v>
      </c>
      <c r="D56" s="19"/>
      <c r="E56" s="5" t="s">
        <v>3</v>
      </c>
      <c r="F56" s="9"/>
      <c r="G56" s="32" t="s">
        <v>44</v>
      </c>
      <c r="H56" s="32">
        <v>80000</v>
      </c>
    </row>
    <row r="57" spans="1:8" ht="14.5" customHeight="1">
      <c r="A57" s="23">
        <v>54</v>
      </c>
      <c r="B57" s="18" t="s">
        <v>36</v>
      </c>
      <c r="C57" s="38">
        <v>1</v>
      </c>
      <c r="D57" s="19"/>
      <c r="E57" s="5" t="s">
        <v>3</v>
      </c>
      <c r="F57" s="9"/>
      <c r="G57" s="32" t="s">
        <v>44</v>
      </c>
      <c r="H57" s="32">
        <v>90000</v>
      </c>
    </row>
    <row r="58" spans="1:8" ht="14.5" customHeight="1">
      <c r="A58" s="22">
        <v>55</v>
      </c>
      <c r="B58" s="18" t="s">
        <v>42</v>
      </c>
      <c r="C58" s="38">
        <v>2</v>
      </c>
      <c r="D58" s="19"/>
      <c r="E58" s="5" t="s">
        <v>3</v>
      </c>
      <c r="F58" s="9"/>
      <c r="G58" s="32" t="s">
        <v>44</v>
      </c>
      <c r="H58" s="32">
        <v>96000</v>
      </c>
    </row>
    <row r="59" spans="1:8" ht="14.5" customHeight="1">
      <c r="A59" s="23">
        <v>56</v>
      </c>
      <c r="B59" s="18" t="s">
        <v>18</v>
      </c>
      <c r="C59" s="38">
        <v>2</v>
      </c>
      <c r="D59" s="19"/>
      <c r="E59" s="5" t="s">
        <v>3</v>
      </c>
      <c r="F59" s="9"/>
      <c r="G59" s="32" t="s">
        <v>44</v>
      </c>
      <c r="H59" s="32">
        <v>96000</v>
      </c>
    </row>
    <row r="60" spans="1:8" ht="14.5" customHeight="1">
      <c r="A60" s="23">
        <v>57</v>
      </c>
      <c r="B60" s="18" t="s">
        <v>43</v>
      </c>
      <c r="C60" s="38">
        <v>5</v>
      </c>
      <c r="D60" s="19"/>
      <c r="E60" s="5" t="s">
        <v>3</v>
      </c>
      <c r="F60" s="9"/>
      <c r="G60" s="32" t="s">
        <v>44</v>
      </c>
      <c r="H60" s="32">
        <v>550000</v>
      </c>
    </row>
    <row r="61" spans="1:8" ht="14.5" customHeight="1">
      <c r="A61" s="22">
        <v>58</v>
      </c>
      <c r="B61" s="18" t="s">
        <v>12</v>
      </c>
      <c r="C61" s="38">
        <v>4</v>
      </c>
      <c r="D61" s="19"/>
      <c r="E61" s="5" t="s">
        <v>3</v>
      </c>
      <c r="F61" s="9"/>
      <c r="G61" s="32" t="s">
        <v>44</v>
      </c>
      <c r="H61" s="32">
        <v>240000</v>
      </c>
    </row>
    <row r="62" spans="1:8" ht="14.5" customHeight="1">
      <c r="A62" s="23">
        <v>59</v>
      </c>
      <c r="B62" s="18" t="s">
        <v>20</v>
      </c>
      <c r="C62" s="38">
        <v>3</v>
      </c>
      <c r="D62" s="19"/>
      <c r="E62" s="5" t="s">
        <v>3</v>
      </c>
      <c r="F62" s="9"/>
      <c r="G62" s="32" t="s">
        <v>44</v>
      </c>
      <c r="H62" s="32">
        <v>30000</v>
      </c>
    </row>
    <row r="63" spans="1:8" ht="14.5" customHeight="1">
      <c r="A63" s="23">
        <v>60</v>
      </c>
      <c r="B63" s="18" t="s">
        <v>28</v>
      </c>
      <c r="C63" s="38">
        <v>1</v>
      </c>
      <c r="D63" s="19"/>
      <c r="E63" s="5" t="s">
        <v>3</v>
      </c>
      <c r="F63" s="9"/>
      <c r="G63" s="32" t="s">
        <v>48</v>
      </c>
      <c r="H63" s="32">
        <v>100000</v>
      </c>
    </row>
    <row r="64" spans="1:8" ht="14.5" customHeight="1">
      <c r="A64" s="22">
        <v>61</v>
      </c>
      <c r="B64" s="18" t="s">
        <v>12</v>
      </c>
      <c r="C64" s="38">
        <v>2</v>
      </c>
      <c r="D64" s="19"/>
      <c r="E64" s="5" t="s">
        <v>3</v>
      </c>
      <c r="F64" s="9"/>
      <c r="G64" s="32" t="s">
        <v>48</v>
      </c>
      <c r="H64" s="32">
        <v>128000</v>
      </c>
    </row>
    <row r="65" spans="1:8" ht="14.5" customHeight="1">
      <c r="A65" s="23">
        <v>62</v>
      </c>
      <c r="B65" s="18" t="s">
        <v>38</v>
      </c>
      <c r="C65" s="38">
        <v>2</v>
      </c>
      <c r="D65" s="19"/>
      <c r="E65" s="5" t="s">
        <v>3</v>
      </c>
      <c r="F65" s="9"/>
      <c r="G65" s="32" t="s">
        <v>48</v>
      </c>
      <c r="H65" s="32">
        <v>120000</v>
      </c>
    </row>
    <row r="66" spans="1:8" ht="14.5" customHeight="1">
      <c r="A66" s="23">
        <v>63</v>
      </c>
      <c r="B66" s="18" t="s">
        <v>45</v>
      </c>
      <c r="C66" s="38">
        <v>1</v>
      </c>
      <c r="D66" s="19"/>
      <c r="E66" s="5" t="s">
        <v>3</v>
      </c>
      <c r="F66" s="9"/>
      <c r="G66" s="32" t="s">
        <v>48</v>
      </c>
      <c r="H66" s="32">
        <v>90000</v>
      </c>
    </row>
    <row r="67" spans="1:8" ht="14.5" customHeight="1">
      <c r="A67" s="22">
        <v>64</v>
      </c>
      <c r="B67" s="18" t="s">
        <v>46</v>
      </c>
      <c r="C67" s="38">
        <v>2</v>
      </c>
      <c r="D67" s="19"/>
      <c r="E67" s="5" t="s">
        <v>3</v>
      </c>
      <c r="F67" s="9"/>
      <c r="G67" s="32" t="s">
        <v>48</v>
      </c>
      <c r="H67" s="32">
        <v>104000</v>
      </c>
    </row>
    <row r="68" spans="1:8" ht="14.5" customHeight="1">
      <c r="A68" s="23">
        <v>65</v>
      </c>
      <c r="B68" s="18" t="s">
        <v>21</v>
      </c>
      <c r="C68" s="38">
        <v>3</v>
      </c>
      <c r="D68" s="19"/>
      <c r="E68" s="5" t="s">
        <v>3</v>
      </c>
      <c r="F68" s="9"/>
      <c r="G68" s="32" t="s">
        <v>48</v>
      </c>
      <c r="H68" s="32">
        <v>30000</v>
      </c>
    </row>
    <row r="69" spans="1:8" ht="14.5" customHeight="1">
      <c r="A69" s="23">
        <v>66</v>
      </c>
      <c r="B69" s="18" t="s">
        <v>20</v>
      </c>
      <c r="C69" s="38">
        <v>3</v>
      </c>
      <c r="D69" s="19"/>
      <c r="E69" s="5" t="s">
        <v>3</v>
      </c>
      <c r="F69" s="9"/>
      <c r="G69" s="32" t="s">
        <v>48</v>
      </c>
      <c r="H69" s="32">
        <v>30000</v>
      </c>
    </row>
    <row r="70" spans="1:8" ht="14.5" customHeight="1">
      <c r="A70" s="22">
        <v>67</v>
      </c>
      <c r="B70" s="18" t="s">
        <v>22</v>
      </c>
      <c r="C70" s="38">
        <v>2</v>
      </c>
      <c r="D70" s="19"/>
      <c r="E70" s="5" t="s">
        <v>3</v>
      </c>
      <c r="F70" s="9"/>
      <c r="G70" s="32" t="s">
        <v>48</v>
      </c>
      <c r="H70" s="32">
        <v>4000</v>
      </c>
    </row>
    <row r="71" spans="1:8" ht="14.5" customHeight="1">
      <c r="A71" s="23">
        <v>68</v>
      </c>
      <c r="B71" s="18" t="s">
        <v>18</v>
      </c>
      <c r="C71" s="38">
        <v>2</v>
      </c>
      <c r="D71" s="19"/>
      <c r="E71" s="5" t="s">
        <v>3</v>
      </c>
      <c r="F71" s="9"/>
      <c r="G71" s="32" t="s">
        <v>48</v>
      </c>
      <c r="H71" s="32">
        <v>96000</v>
      </c>
    </row>
    <row r="72" spans="1:8" ht="14.5" customHeight="1">
      <c r="A72" s="23">
        <v>69</v>
      </c>
      <c r="B72" s="18" t="s">
        <v>47</v>
      </c>
      <c r="C72" s="38">
        <v>1</v>
      </c>
      <c r="D72" s="19"/>
      <c r="E72" s="5" t="s">
        <v>3</v>
      </c>
      <c r="F72" s="9"/>
      <c r="G72" s="32" t="s">
        <v>48</v>
      </c>
      <c r="H72" s="32">
        <v>80000</v>
      </c>
    </row>
    <row r="73" spans="1:8" ht="14.5" customHeight="1">
      <c r="A73" s="22">
        <v>70</v>
      </c>
      <c r="B73" s="18" t="s">
        <v>26</v>
      </c>
      <c r="C73" s="38">
        <v>1</v>
      </c>
      <c r="D73" s="19"/>
      <c r="E73" s="5" t="s">
        <v>3</v>
      </c>
      <c r="F73" s="9"/>
      <c r="G73" s="32" t="s">
        <v>48</v>
      </c>
      <c r="H73" s="32">
        <v>20000</v>
      </c>
    </row>
    <row r="74" spans="1:8" ht="14.5" customHeight="1">
      <c r="A74" s="23">
        <v>71</v>
      </c>
      <c r="B74" s="18" t="s">
        <v>17</v>
      </c>
      <c r="C74" s="38">
        <v>1</v>
      </c>
      <c r="D74" s="19"/>
      <c r="E74" s="5" t="s">
        <v>3</v>
      </c>
      <c r="F74" s="9"/>
      <c r="G74" s="32" t="s">
        <v>55</v>
      </c>
      <c r="H74" s="32">
        <v>60000</v>
      </c>
    </row>
    <row r="75" spans="1:8" ht="14.5" customHeight="1">
      <c r="A75" s="23">
        <v>72</v>
      </c>
      <c r="B75" s="18" t="s">
        <v>49</v>
      </c>
      <c r="C75" s="38">
        <v>2</v>
      </c>
      <c r="D75" s="19"/>
      <c r="E75" s="5" t="s">
        <v>3</v>
      </c>
      <c r="F75" s="9"/>
      <c r="G75" s="32" t="s">
        <v>55</v>
      </c>
      <c r="H75" s="32">
        <v>60000</v>
      </c>
    </row>
    <row r="76" spans="1:8" ht="14.5" customHeight="1">
      <c r="A76" s="22">
        <v>73</v>
      </c>
      <c r="B76" s="18" t="s">
        <v>50</v>
      </c>
      <c r="C76" s="38">
        <v>1</v>
      </c>
      <c r="D76" s="19"/>
      <c r="E76" s="5" t="s">
        <v>3</v>
      </c>
      <c r="F76" s="9"/>
      <c r="G76" s="32" t="s">
        <v>55</v>
      </c>
      <c r="H76" s="32">
        <v>380000</v>
      </c>
    </row>
    <row r="77" spans="1:8" ht="14.5" customHeight="1">
      <c r="A77" s="23">
        <v>74</v>
      </c>
      <c r="B77" s="18" t="s">
        <v>51</v>
      </c>
      <c r="C77" s="38">
        <v>20</v>
      </c>
      <c r="D77" s="19"/>
      <c r="E77" s="5" t="s">
        <v>3</v>
      </c>
      <c r="F77" s="9"/>
      <c r="G77" s="32" t="s">
        <v>55</v>
      </c>
      <c r="H77" s="32">
        <v>200000</v>
      </c>
    </row>
    <row r="78" spans="1:8" ht="14.5" customHeight="1">
      <c r="A78" s="23">
        <v>75</v>
      </c>
      <c r="B78" s="18" t="s">
        <v>52</v>
      </c>
      <c r="C78" s="38">
        <v>1</v>
      </c>
      <c r="D78" s="19"/>
      <c r="E78" s="5" t="s">
        <v>3</v>
      </c>
      <c r="F78" s="9"/>
      <c r="G78" s="32" t="s">
        <v>55</v>
      </c>
      <c r="H78" s="32">
        <v>20000</v>
      </c>
    </row>
    <row r="79" spans="1:8" ht="14.5" customHeight="1">
      <c r="A79" s="22">
        <v>76</v>
      </c>
      <c r="B79" s="18" t="s">
        <v>53</v>
      </c>
      <c r="C79" s="38">
        <v>3</v>
      </c>
      <c r="D79" s="19"/>
      <c r="E79" s="5" t="s">
        <v>3</v>
      </c>
      <c r="F79" s="9"/>
      <c r="G79" s="32" t="s">
        <v>55</v>
      </c>
      <c r="H79" s="32">
        <v>78000</v>
      </c>
    </row>
    <row r="80" spans="1:8" ht="14.5" customHeight="1">
      <c r="A80" s="23">
        <v>77</v>
      </c>
      <c r="B80" s="18" t="s">
        <v>54</v>
      </c>
      <c r="C80" s="38">
        <v>1</v>
      </c>
      <c r="D80" s="19"/>
      <c r="E80" s="5" t="s">
        <v>3</v>
      </c>
      <c r="F80" s="9"/>
      <c r="G80" s="32" t="s">
        <v>55</v>
      </c>
      <c r="H80" s="32">
        <v>80000</v>
      </c>
    </row>
    <row r="81" spans="1:8" ht="14.5" customHeight="1">
      <c r="A81" s="23">
        <v>78</v>
      </c>
      <c r="B81" s="18" t="s">
        <v>15</v>
      </c>
      <c r="C81" s="38">
        <v>3</v>
      </c>
      <c r="D81" s="19"/>
      <c r="E81" s="5" t="s">
        <v>3</v>
      </c>
      <c r="F81" s="9"/>
      <c r="G81" s="32" t="s">
        <v>55</v>
      </c>
      <c r="H81" s="32">
        <v>72000</v>
      </c>
    </row>
    <row r="82" spans="1:8" ht="14.5" customHeight="1">
      <c r="A82" s="22">
        <v>79</v>
      </c>
      <c r="B82" s="18" t="s">
        <v>56</v>
      </c>
      <c r="C82" s="38">
        <v>1</v>
      </c>
      <c r="D82" s="19"/>
      <c r="E82" s="5" t="s">
        <v>3</v>
      </c>
      <c r="F82" s="9"/>
      <c r="G82" s="32" t="s">
        <v>62</v>
      </c>
      <c r="H82" s="32">
        <v>280000</v>
      </c>
    </row>
    <row r="83" spans="1:8" ht="14.5" customHeight="1">
      <c r="A83" s="23">
        <v>80</v>
      </c>
      <c r="B83" s="18" t="s">
        <v>57</v>
      </c>
      <c r="C83" s="38">
        <v>1</v>
      </c>
      <c r="D83" s="19"/>
      <c r="E83" s="5" t="s">
        <v>3</v>
      </c>
      <c r="F83" s="9"/>
      <c r="G83" s="32" t="s">
        <v>62</v>
      </c>
      <c r="H83" s="32">
        <v>84000</v>
      </c>
    </row>
    <row r="84" spans="1:8" ht="14.5" customHeight="1">
      <c r="A84" s="23">
        <v>81</v>
      </c>
      <c r="B84" s="18" t="s">
        <v>58</v>
      </c>
      <c r="C84" s="38">
        <v>1</v>
      </c>
      <c r="D84" s="19"/>
      <c r="E84" s="5" t="s">
        <v>3</v>
      </c>
      <c r="F84" s="9"/>
      <c r="G84" s="32" t="s">
        <v>62</v>
      </c>
      <c r="H84" s="32">
        <v>90000</v>
      </c>
    </row>
    <row r="85" spans="1:8" ht="14.5" customHeight="1">
      <c r="A85" s="22">
        <v>82</v>
      </c>
      <c r="B85" s="18" t="s">
        <v>59</v>
      </c>
      <c r="C85" s="38">
        <v>1</v>
      </c>
      <c r="D85" s="19"/>
      <c r="E85" s="5" t="s">
        <v>3</v>
      </c>
      <c r="F85" s="9"/>
      <c r="G85" s="32" t="s">
        <v>62</v>
      </c>
      <c r="H85" s="32">
        <v>28000</v>
      </c>
    </row>
    <row r="86" spans="1:8" ht="14.5" customHeight="1">
      <c r="A86" s="23">
        <v>83</v>
      </c>
      <c r="B86" s="18" t="s">
        <v>60</v>
      </c>
      <c r="C86" s="38">
        <v>1</v>
      </c>
      <c r="D86" s="19"/>
      <c r="E86" s="5" t="s">
        <v>5</v>
      </c>
      <c r="F86" s="9"/>
      <c r="G86" s="32" t="s">
        <v>62</v>
      </c>
      <c r="H86" s="32">
        <v>16000</v>
      </c>
    </row>
    <row r="87" spans="1:8" ht="14.5" customHeight="1">
      <c r="A87" s="23">
        <v>84</v>
      </c>
      <c r="B87" s="18" t="s">
        <v>61</v>
      </c>
      <c r="C87" s="38">
        <v>1</v>
      </c>
      <c r="D87" s="19"/>
      <c r="E87" s="5" t="s">
        <v>3</v>
      </c>
      <c r="F87" s="9"/>
      <c r="G87" s="32" t="s">
        <v>62</v>
      </c>
      <c r="H87" s="32">
        <v>84000</v>
      </c>
    </row>
    <row r="88" spans="1:8" ht="14.5" customHeight="1">
      <c r="A88" s="22">
        <v>85</v>
      </c>
      <c r="B88" s="18" t="s">
        <v>63</v>
      </c>
      <c r="C88" s="38">
        <v>1</v>
      </c>
      <c r="D88" s="19"/>
      <c r="E88" s="5" t="s">
        <v>3</v>
      </c>
      <c r="F88" s="9"/>
      <c r="G88" s="32" t="s">
        <v>71</v>
      </c>
      <c r="H88" s="32">
        <v>180000</v>
      </c>
    </row>
    <row r="89" spans="1:8" ht="14.5" customHeight="1">
      <c r="A89" s="23">
        <v>86</v>
      </c>
      <c r="B89" s="18" t="s">
        <v>64</v>
      </c>
      <c r="C89" s="38">
        <v>1</v>
      </c>
      <c r="D89" s="19"/>
      <c r="E89" s="5" t="s">
        <v>3</v>
      </c>
      <c r="F89" s="9"/>
      <c r="G89" s="32" t="s">
        <v>71</v>
      </c>
      <c r="H89" s="32">
        <v>64000</v>
      </c>
    </row>
    <row r="90" spans="1:8" ht="14.5" customHeight="1">
      <c r="A90" s="23">
        <v>87</v>
      </c>
      <c r="B90" s="18" t="s">
        <v>65</v>
      </c>
      <c r="C90" s="38">
        <v>1</v>
      </c>
      <c r="D90" s="19"/>
      <c r="E90" s="5" t="s">
        <v>3</v>
      </c>
      <c r="F90" s="9"/>
      <c r="G90" s="32" t="s">
        <v>71</v>
      </c>
      <c r="H90" s="32">
        <v>10000</v>
      </c>
    </row>
    <row r="91" spans="1:8" ht="14.5" customHeight="1">
      <c r="A91" s="22">
        <v>88</v>
      </c>
      <c r="B91" s="18" t="s">
        <v>66</v>
      </c>
      <c r="C91" s="38">
        <v>1</v>
      </c>
      <c r="D91" s="19"/>
      <c r="E91" s="5" t="s">
        <v>3</v>
      </c>
      <c r="F91" s="9"/>
      <c r="G91" s="32" t="s">
        <v>71</v>
      </c>
      <c r="H91" s="32">
        <v>10000</v>
      </c>
    </row>
    <row r="92" spans="1:8" ht="14.5" customHeight="1">
      <c r="A92" s="23">
        <v>89</v>
      </c>
      <c r="B92" s="18" t="s">
        <v>67</v>
      </c>
      <c r="C92" s="38">
        <v>2</v>
      </c>
      <c r="D92" s="19"/>
      <c r="E92" s="5" t="s">
        <v>3</v>
      </c>
      <c r="F92" s="9"/>
      <c r="G92" s="32" t="s">
        <v>71</v>
      </c>
      <c r="H92" s="32">
        <v>96000</v>
      </c>
    </row>
    <row r="93" spans="1:8" ht="14.5" customHeight="1">
      <c r="A93" s="23">
        <v>90</v>
      </c>
      <c r="B93" s="18" t="s">
        <v>68</v>
      </c>
      <c r="C93" s="38">
        <v>2</v>
      </c>
      <c r="D93" s="19"/>
      <c r="E93" s="5" t="s">
        <v>3</v>
      </c>
      <c r="F93" s="9"/>
      <c r="G93" s="32" t="s">
        <v>71</v>
      </c>
      <c r="H93" s="32">
        <v>12000</v>
      </c>
    </row>
    <row r="94" spans="1:8" ht="14.5" customHeight="1">
      <c r="A94" s="22">
        <v>91</v>
      </c>
      <c r="B94" s="18" t="s">
        <v>69</v>
      </c>
      <c r="C94" s="38">
        <v>1</v>
      </c>
      <c r="D94" s="19"/>
      <c r="E94" s="5" t="s">
        <v>3</v>
      </c>
      <c r="F94" s="9"/>
      <c r="G94" s="32" t="s">
        <v>71</v>
      </c>
      <c r="H94" s="32">
        <v>40000</v>
      </c>
    </row>
    <row r="95" spans="1:8" ht="14.5" customHeight="1">
      <c r="A95" s="23">
        <v>92</v>
      </c>
      <c r="B95" s="18" t="s">
        <v>70</v>
      </c>
      <c r="C95" s="38">
        <v>3</v>
      </c>
      <c r="D95" s="19"/>
      <c r="E95" s="5" t="s">
        <v>3</v>
      </c>
      <c r="F95" s="9"/>
      <c r="G95" s="32" t="s">
        <v>71</v>
      </c>
      <c r="H95" s="32">
        <v>420000</v>
      </c>
    </row>
    <row r="96" spans="1:8" ht="14.5" customHeight="1">
      <c r="A96" s="22">
        <v>93</v>
      </c>
      <c r="B96" s="18" t="s">
        <v>42</v>
      </c>
      <c r="C96" s="38">
        <v>3</v>
      </c>
      <c r="D96" s="19"/>
      <c r="E96" s="5" t="s">
        <v>3</v>
      </c>
      <c r="F96" s="9"/>
      <c r="G96" s="32" t="s">
        <v>72</v>
      </c>
      <c r="H96" s="32">
        <v>378000</v>
      </c>
    </row>
    <row r="97" spans="1:13" ht="14.5" customHeight="1">
      <c r="A97" s="23">
        <v>94</v>
      </c>
      <c r="B97" s="18" t="s">
        <v>51</v>
      </c>
      <c r="C97" s="38">
        <v>4</v>
      </c>
      <c r="D97" s="19"/>
      <c r="E97" s="5" t="s">
        <v>3</v>
      </c>
      <c r="F97" s="9"/>
      <c r="G97" s="32" t="s">
        <v>72</v>
      </c>
      <c r="H97" s="32">
        <v>40000</v>
      </c>
    </row>
    <row r="98" spans="1:13" ht="14.5" customHeight="1">
      <c r="A98" s="22">
        <v>95</v>
      </c>
      <c r="B98" s="18" t="s">
        <v>28</v>
      </c>
      <c r="C98" s="38">
        <v>2</v>
      </c>
      <c r="D98" s="19"/>
      <c r="E98" s="5" t="s">
        <v>3</v>
      </c>
      <c r="F98" s="9"/>
      <c r="G98" s="32" t="s">
        <v>76</v>
      </c>
      <c r="H98" s="32">
        <v>80000</v>
      </c>
    </row>
    <row r="99" spans="1:13" ht="14.5" customHeight="1">
      <c r="A99" s="23">
        <v>96</v>
      </c>
      <c r="B99" s="18" t="s">
        <v>12</v>
      </c>
      <c r="C99" s="38">
        <v>1</v>
      </c>
      <c r="D99" s="19"/>
      <c r="E99" s="5" t="s">
        <v>3</v>
      </c>
      <c r="F99" s="9"/>
      <c r="G99" s="32" t="s">
        <v>76</v>
      </c>
      <c r="H99" s="32">
        <v>78000</v>
      </c>
    </row>
    <row r="100" spans="1:13" ht="14.5" customHeight="1">
      <c r="A100" s="22">
        <v>97</v>
      </c>
      <c r="B100" s="18" t="s">
        <v>15</v>
      </c>
      <c r="C100" s="38">
        <v>1</v>
      </c>
      <c r="D100" s="19"/>
      <c r="E100" s="5" t="s">
        <v>3</v>
      </c>
      <c r="F100" s="9"/>
      <c r="G100" s="32" t="s">
        <v>76</v>
      </c>
      <c r="H100" s="32">
        <v>40000</v>
      </c>
    </row>
    <row r="101" spans="1:13" ht="14.5" customHeight="1">
      <c r="A101" s="23">
        <v>98</v>
      </c>
      <c r="B101" s="18" t="s">
        <v>42</v>
      </c>
      <c r="C101" s="38">
        <v>9</v>
      </c>
      <c r="D101" s="19"/>
      <c r="E101" s="5" t="s">
        <v>3</v>
      </c>
      <c r="F101" s="9"/>
      <c r="G101" s="32" t="s">
        <v>76</v>
      </c>
      <c r="H101" s="32">
        <v>630000</v>
      </c>
    </row>
    <row r="102" spans="1:13" ht="14.5" customHeight="1">
      <c r="A102" s="22">
        <v>99</v>
      </c>
      <c r="B102" s="18" t="s">
        <v>73</v>
      </c>
      <c r="C102" s="38">
        <v>1</v>
      </c>
      <c r="D102" s="19"/>
      <c r="E102" s="5" t="s">
        <v>3</v>
      </c>
      <c r="F102" s="9"/>
      <c r="G102" s="32" t="s">
        <v>76</v>
      </c>
      <c r="H102" s="32">
        <v>42000</v>
      </c>
    </row>
    <row r="103" spans="1:13" ht="14.5" customHeight="1">
      <c r="A103" s="23">
        <v>100</v>
      </c>
      <c r="B103" s="18" t="s">
        <v>22</v>
      </c>
      <c r="C103" s="38">
        <v>1</v>
      </c>
      <c r="D103" s="19"/>
      <c r="E103" s="5" t="s">
        <v>3</v>
      </c>
      <c r="F103" s="9"/>
      <c r="G103" s="32" t="s">
        <v>76</v>
      </c>
      <c r="H103" s="32">
        <v>4000</v>
      </c>
    </row>
    <row r="104" spans="1:13" ht="14.5" customHeight="1">
      <c r="A104" s="22">
        <v>101</v>
      </c>
      <c r="B104" s="18" t="s">
        <v>74</v>
      </c>
      <c r="C104" s="38">
        <v>1</v>
      </c>
      <c r="D104" s="19"/>
      <c r="E104" s="5" t="s">
        <v>3</v>
      </c>
      <c r="F104" s="9"/>
      <c r="G104" s="32" t="s">
        <v>76</v>
      </c>
      <c r="H104" s="32">
        <v>70000</v>
      </c>
    </row>
    <row r="105" spans="1:13" ht="14.5" customHeight="1" thickBot="1">
      <c r="A105" s="23">
        <v>102</v>
      </c>
      <c r="B105" s="18" t="s">
        <v>75</v>
      </c>
      <c r="C105" s="38">
        <v>2</v>
      </c>
      <c r="D105" s="19"/>
      <c r="E105" s="5" t="s">
        <v>3</v>
      </c>
      <c r="F105" s="9"/>
      <c r="G105" s="32" t="s">
        <v>76</v>
      </c>
      <c r="H105" s="32">
        <v>188000</v>
      </c>
    </row>
    <row r="106" spans="1:13" ht="5" customHeight="1" thickBot="1">
      <c r="A106" s="25"/>
      <c r="B106" s="89"/>
      <c r="C106" s="90"/>
      <c r="D106" s="90"/>
      <c r="E106" s="90"/>
      <c r="F106" s="91"/>
      <c r="G106" s="26"/>
      <c r="H106" s="77"/>
    </row>
    <row r="107" spans="1:13" ht="14.5" customHeight="1" thickBot="1">
      <c r="A107" s="29"/>
      <c r="B107" s="92" t="s">
        <v>92</v>
      </c>
      <c r="C107" s="93"/>
      <c r="D107" s="93"/>
      <c r="E107" s="93"/>
      <c r="F107" s="94"/>
      <c r="G107" s="27"/>
      <c r="H107" s="76">
        <f>SUM(H4:H106)</f>
        <v>13057000</v>
      </c>
    </row>
    <row r="108" spans="1:13" ht="14.5" customHeight="1" thickBot="1">
      <c r="A108" s="8">
        <v>103</v>
      </c>
      <c r="B108" s="18" t="s">
        <v>77</v>
      </c>
      <c r="C108" s="38">
        <v>2</v>
      </c>
      <c r="D108" s="24"/>
      <c r="E108" s="5" t="s">
        <v>4</v>
      </c>
      <c r="F108" s="32"/>
      <c r="G108" s="80" t="s">
        <v>562</v>
      </c>
      <c r="H108" s="32">
        <f>M108*1.34</f>
        <v>696800</v>
      </c>
      <c r="M108" s="32">
        <v>520000</v>
      </c>
    </row>
    <row r="109" spans="1:13" ht="14.5" customHeight="1" thickBot="1">
      <c r="A109" s="8">
        <v>104</v>
      </c>
      <c r="B109" s="18" t="s">
        <v>78</v>
      </c>
      <c r="C109" s="38">
        <v>1</v>
      </c>
      <c r="D109" s="31"/>
      <c r="E109" s="5" t="s">
        <v>3</v>
      </c>
      <c r="F109" s="32"/>
      <c r="G109" s="80" t="s">
        <v>562</v>
      </c>
      <c r="H109" s="32">
        <f t="shared" ref="H109:H134" si="0">M109*1.34</f>
        <v>85760</v>
      </c>
      <c r="M109" s="32">
        <v>64000</v>
      </c>
    </row>
    <row r="110" spans="1:13" ht="14.5" customHeight="1" thickBot="1">
      <c r="A110" s="8">
        <v>105</v>
      </c>
      <c r="B110" s="18" t="s">
        <v>79</v>
      </c>
      <c r="C110" s="38">
        <v>1</v>
      </c>
      <c r="D110" s="31"/>
      <c r="E110" s="5" t="s">
        <v>4</v>
      </c>
      <c r="F110" s="32"/>
      <c r="G110" s="80" t="s">
        <v>562</v>
      </c>
      <c r="H110" s="32">
        <f t="shared" si="0"/>
        <v>198320</v>
      </c>
      <c r="M110" s="32">
        <v>148000</v>
      </c>
    </row>
    <row r="111" spans="1:13" ht="14.5" customHeight="1" thickBot="1">
      <c r="A111" s="8">
        <v>106</v>
      </c>
      <c r="B111" s="18" t="s">
        <v>80</v>
      </c>
      <c r="C111" s="38">
        <v>1</v>
      </c>
      <c r="D111" s="31"/>
      <c r="E111" s="5" t="s">
        <v>3</v>
      </c>
      <c r="F111" s="32"/>
      <c r="G111" s="80" t="s">
        <v>562</v>
      </c>
      <c r="H111" s="32">
        <f t="shared" si="0"/>
        <v>495800.00000000006</v>
      </c>
      <c r="M111" s="32">
        <v>370000</v>
      </c>
    </row>
    <row r="112" spans="1:13" ht="14.5" customHeight="1" thickBot="1">
      <c r="A112" s="8">
        <v>107</v>
      </c>
      <c r="B112" s="18" t="s">
        <v>81</v>
      </c>
      <c r="C112" s="38">
        <v>1</v>
      </c>
      <c r="D112" s="31"/>
      <c r="E112" s="5" t="s">
        <v>3</v>
      </c>
      <c r="F112" s="32"/>
      <c r="G112" s="80" t="s">
        <v>562</v>
      </c>
      <c r="H112" s="32">
        <f t="shared" si="0"/>
        <v>549400</v>
      </c>
      <c r="M112" s="32">
        <v>410000</v>
      </c>
    </row>
    <row r="113" spans="1:13" ht="14.5" customHeight="1" thickBot="1">
      <c r="A113" s="8">
        <v>108</v>
      </c>
      <c r="B113" s="18" t="s">
        <v>82</v>
      </c>
      <c r="C113" s="38">
        <v>1</v>
      </c>
      <c r="D113" s="31"/>
      <c r="E113" s="5" t="s">
        <v>4</v>
      </c>
      <c r="F113" s="32"/>
      <c r="G113" s="80" t="s">
        <v>562</v>
      </c>
      <c r="H113" s="32">
        <f t="shared" si="0"/>
        <v>134000</v>
      </c>
      <c r="M113" s="32">
        <v>100000</v>
      </c>
    </row>
    <row r="114" spans="1:13" ht="14.5" customHeight="1" thickBot="1">
      <c r="A114" s="8">
        <v>109</v>
      </c>
      <c r="B114" s="18" t="s">
        <v>83</v>
      </c>
      <c r="C114" s="38">
        <v>1</v>
      </c>
      <c r="D114" s="31"/>
      <c r="E114" s="5" t="s">
        <v>3</v>
      </c>
      <c r="F114" s="32"/>
      <c r="G114" s="80" t="s">
        <v>562</v>
      </c>
      <c r="H114" s="32">
        <f t="shared" si="0"/>
        <v>134000</v>
      </c>
      <c r="M114" s="32">
        <v>100000</v>
      </c>
    </row>
    <row r="115" spans="1:13" ht="14.5" customHeight="1" thickBot="1">
      <c r="A115" s="8">
        <v>110</v>
      </c>
      <c r="B115" s="18" t="s">
        <v>77</v>
      </c>
      <c r="C115" s="38">
        <v>1</v>
      </c>
      <c r="D115" s="31"/>
      <c r="E115" s="5" t="s">
        <v>4</v>
      </c>
      <c r="F115" s="32"/>
      <c r="G115" s="80" t="s">
        <v>562</v>
      </c>
      <c r="H115" s="32">
        <f t="shared" si="0"/>
        <v>241200</v>
      </c>
      <c r="M115" s="32">
        <v>180000</v>
      </c>
    </row>
    <row r="116" spans="1:13" ht="14.5" customHeight="1" thickBot="1">
      <c r="A116" s="8">
        <v>111</v>
      </c>
      <c r="B116" s="18" t="s">
        <v>78</v>
      </c>
      <c r="C116" s="38">
        <v>1</v>
      </c>
      <c r="D116" s="31"/>
      <c r="E116" s="5" t="s">
        <v>3</v>
      </c>
      <c r="F116" s="32"/>
      <c r="G116" s="80" t="s">
        <v>562</v>
      </c>
      <c r="H116" s="32">
        <f t="shared" si="0"/>
        <v>85760</v>
      </c>
      <c r="M116" s="32">
        <v>64000</v>
      </c>
    </row>
    <row r="117" spans="1:13" ht="14.5" customHeight="1" thickBot="1">
      <c r="A117" s="8">
        <v>112</v>
      </c>
      <c r="B117" s="18" t="s">
        <v>77</v>
      </c>
      <c r="C117" s="38">
        <v>1</v>
      </c>
      <c r="D117" s="31"/>
      <c r="E117" s="5" t="s">
        <v>4</v>
      </c>
      <c r="F117" s="32"/>
      <c r="G117" s="80" t="s">
        <v>562</v>
      </c>
      <c r="H117" s="32">
        <f t="shared" si="0"/>
        <v>361800</v>
      </c>
      <c r="M117" s="32">
        <v>270000</v>
      </c>
    </row>
    <row r="118" spans="1:13" ht="14.5" customHeight="1" thickBot="1">
      <c r="A118" s="8">
        <v>113</v>
      </c>
      <c r="B118" s="18" t="s">
        <v>84</v>
      </c>
      <c r="C118" s="38">
        <v>1</v>
      </c>
      <c r="D118" s="31"/>
      <c r="E118" s="5" t="s">
        <v>4</v>
      </c>
      <c r="F118" s="32"/>
      <c r="G118" s="80" t="s">
        <v>562</v>
      </c>
      <c r="H118" s="32">
        <f t="shared" si="0"/>
        <v>53600</v>
      </c>
      <c r="M118" s="32">
        <v>40000</v>
      </c>
    </row>
    <row r="119" spans="1:13" ht="14.5" customHeight="1" thickBot="1">
      <c r="A119" s="8">
        <v>114</v>
      </c>
      <c r="B119" s="18" t="s">
        <v>85</v>
      </c>
      <c r="C119" s="38">
        <v>1</v>
      </c>
      <c r="D119" s="31"/>
      <c r="E119" s="5" t="s">
        <v>3</v>
      </c>
      <c r="F119" s="32"/>
      <c r="G119" s="80" t="s">
        <v>562</v>
      </c>
      <c r="H119" s="32">
        <f t="shared" si="0"/>
        <v>375200</v>
      </c>
      <c r="M119" s="32">
        <v>280000</v>
      </c>
    </row>
    <row r="120" spans="1:13" ht="14.5" customHeight="1" thickBot="1">
      <c r="A120" s="8">
        <v>115</v>
      </c>
      <c r="B120" s="18" t="s">
        <v>78</v>
      </c>
      <c r="C120" s="38">
        <v>1</v>
      </c>
      <c r="D120" s="31"/>
      <c r="E120" s="5" t="s">
        <v>3</v>
      </c>
      <c r="F120" s="32"/>
      <c r="G120" s="80" t="s">
        <v>562</v>
      </c>
      <c r="H120" s="32">
        <f t="shared" si="0"/>
        <v>85760</v>
      </c>
      <c r="M120" s="32">
        <v>64000</v>
      </c>
    </row>
    <row r="121" spans="1:13" ht="14.5" customHeight="1" thickBot="1">
      <c r="A121" s="8">
        <v>116</v>
      </c>
      <c r="B121" s="18" t="s">
        <v>78</v>
      </c>
      <c r="C121" s="38">
        <v>2</v>
      </c>
      <c r="D121" s="31"/>
      <c r="E121" s="5" t="s">
        <v>3</v>
      </c>
      <c r="F121" s="32"/>
      <c r="G121" s="80" t="s">
        <v>562</v>
      </c>
      <c r="H121" s="32">
        <f t="shared" si="0"/>
        <v>171520</v>
      </c>
      <c r="M121" s="32">
        <v>128000</v>
      </c>
    </row>
    <row r="122" spans="1:13" ht="14.5" customHeight="1" thickBot="1">
      <c r="A122" s="8">
        <v>117</v>
      </c>
      <c r="B122" s="18" t="s">
        <v>86</v>
      </c>
      <c r="C122" s="38">
        <v>8</v>
      </c>
      <c r="D122" s="31"/>
      <c r="E122" s="5" t="s">
        <v>3</v>
      </c>
      <c r="F122" s="32"/>
      <c r="G122" s="80" t="s">
        <v>562</v>
      </c>
      <c r="H122" s="32">
        <f t="shared" si="0"/>
        <v>2251200</v>
      </c>
      <c r="M122" s="32">
        <v>1680000</v>
      </c>
    </row>
    <row r="123" spans="1:13" ht="14.5" customHeight="1" thickBot="1">
      <c r="A123" s="8">
        <v>118</v>
      </c>
      <c r="B123" s="18" t="s">
        <v>87</v>
      </c>
      <c r="C123" s="38">
        <v>1</v>
      </c>
      <c r="D123" s="31"/>
      <c r="E123" s="5" t="s">
        <v>3</v>
      </c>
      <c r="F123" s="32"/>
      <c r="G123" s="80" t="s">
        <v>562</v>
      </c>
      <c r="H123" s="32">
        <f t="shared" si="0"/>
        <v>203680</v>
      </c>
      <c r="M123" s="32">
        <v>152000</v>
      </c>
    </row>
    <row r="124" spans="1:13" ht="14.5" customHeight="1" thickBot="1">
      <c r="A124" s="8">
        <v>119</v>
      </c>
      <c r="B124" s="18" t="s">
        <v>515</v>
      </c>
      <c r="C124" s="38">
        <v>1</v>
      </c>
      <c r="D124" s="31"/>
      <c r="E124" s="5" t="s">
        <v>3</v>
      </c>
      <c r="F124" s="32"/>
      <c r="G124" s="80" t="s">
        <v>562</v>
      </c>
      <c r="H124" s="32">
        <f t="shared" si="0"/>
        <v>466320</v>
      </c>
      <c r="M124" s="32">
        <v>348000</v>
      </c>
    </row>
    <row r="125" spans="1:13" ht="14.5" customHeight="1" thickBot="1">
      <c r="A125" s="8">
        <v>120</v>
      </c>
      <c r="B125" s="18" t="s">
        <v>88</v>
      </c>
      <c r="C125" s="38">
        <v>1</v>
      </c>
      <c r="D125" s="31"/>
      <c r="E125" s="5" t="s">
        <v>3</v>
      </c>
      <c r="F125" s="32"/>
      <c r="G125" s="80" t="s">
        <v>562</v>
      </c>
      <c r="H125" s="32">
        <f t="shared" si="0"/>
        <v>410040</v>
      </c>
      <c r="M125" s="32">
        <v>306000</v>
      </c>
    </row>
    <row r="126" spans="1:13" ht="14.5" customHeight="1" thickBot="1">
      <c r="A126" s="8">
        <v>121</v>
      </c>
      <c r="B126" s="18" t="s">
        <v>78</v>
      </c>
      <c r="C126" s="38">
        <v>1</v>
      </c>
      <c r="D126" s="31"/>
      <c r="E126" s="5" t="s">
        <v>3</v>
      </c>
      <c r="F126" s="32"/>
      <c r="G126" s="80" t="s">
        <v>562</v>
      </c>
      <c r="H126" s="32">
        <f t="shared" si="0"/>
        <v>85760</v>
      </c>
      <c r="M126" s="32">
        <v>64000</v>
      </c>
    </row>
    <row r="127" spans="1:13" ht="14.5" customHeight="1" thickBot="1">
      <c r="A127" s="8">
        <v>122</v>
      </c>
      <c r="B127" s="18" t="s">
        <v>86</v>
      </c>
      <c r="C127" s="38">
        <v>2</v>
      </c>
      <c r="D127" s="31"/>
      <c r="E127" s="5" t="s">
        <v>3</v>
      </c>
      <c r="F127" s="32"/>
      <c r="G127" s="80" t="s">
        <v>562</v>
      </c>
      <c r="H127" s="32">
        <f t="shared" si="0"/>
        <v>659280</v>
      </c>
      <c r="M127" s="32">
        <v>492000</v>
      </c>
    </row>
    <row r="128" spans="1:13" ht="14.5" customHeight="1" thickBot="1">
      <c r="A128" s="8">
        <v>123</v>
      </c>
      <c r="B128" s="18" t="s">
        <v>78</v>
      </c>
      <c r="C128" s="38">
        <v>1</v>
      </c>
      <c r="D128" s="31"/>
      <c r="E128" s="5" t="s">
        <v>3</v>
      </c>
      <c r="F128" s="32"/>
      <c r="G128" s="80" t="s">
        <v>562</v>
      </c>
      <c r="H128" s="32">
        <f t="shared" si="0"/>
        <v>85760</v>
      </c>
      <c r="M128" s="32">
        <v>64000</v>
      </c>
    </row>
    <row r="129" spans="1:13" ht="14.5" customHeight="1" thickBot="1">
      <c r="A129" s="8">
        <v>124</v>
      </c>
      <c r="B129" s="18" t="s">
        <v>89</v>
      </c>
      <c r="C129" s="38">
        <v>1</v>
      </c>
      <c r="D129" s="31"/>
      <c r="E129" s="5" t="s">
        <v>3</v>
      </c>
      <c r="F129" s="32"/>
      <c r="G129" s="80" t="s">
        <v>562</v>
      </c>
      <c r="H129" s="32">
        <f t="shared" si="0"/>
        <v>91120</v>
      </c>
      <c r="M129" s="32">
        <v>68000</v>
      </c>
    </row>
    <row r="130" spans="1:13" ht="14.5" customHeight="1" thickBot="1">
      <c r="A130" s="8">
        <v>125</v>
      </c>
      <c r="B130" s="18" t="s">
        <v>90</v>
      </c>
      <c r="C130" s="38">
        <v>1</v>
      </c>
      <c r="D130" s="31"/>
      <c r="E130" s="5" t="s">
        <v>4</v>
      </c>
      <c r="F130" s="32"/>
      <c r="G130" s="80" t="s">
        <v>562</v>
      </c>
      <c r="H130" s="32">
        <f t="shared" si="0"/>
        <v>444880</v>
      </c>
      <c r="M130" s="32">
        <v>332000</v>
      </c>
    </row>
    <row r="131" spans="1:13" ht="14.5" customHeight="1" thickBot="1">
      <c r="A131" s="8">
        <v>126</v>
      </c>
      <c r="B131" s="18" t="s">
        <v>78</v>
      </c>
      <c r="C131" s="38">
        <v>1</v>
      </c>
      <c r="D131" s="31"/>
      <c r="E131" s="5" t="s">
        <v>3</v>
      </c>
      <c r="F131" s="32"/>
      <c r="G131" s="80" t="s">
        <v>562</v>
      </c>
      <c r="H131" s="32">
        <f t="shared" si="0"/>
        <v>85760</v>
      </c>
      <c r="M131" s="32">
        <v>64000</v>
      </c>
    </row>
    <row r="132" spans="1:13" ht="14.5" customHeight="1" thickBot="1">
      <c r="A132" s="8">
        <v>127</v>
      </c>
      <c r="B132" s="18" t="s">
        <v>77</v>
      </c>
      <c r="C132" s="38">
        <v>1</v>
      </c>
      <c r="D132" s="31"/>
      <c r="E132" s="5" t="s">
        <v>4</v>
      </c>
      <c r="F132" s="32"/>
      <c r="G132" s="80" t="s">
        <v>562</v>
      </c>
      <c r="H132" s="32">
        <f t="shared" si="0"/>
        <v>348400</v>
      </c>
      <c r="M132" s="32">
        <v>260000</v>
      </c>
    </row>
    <row r="133" spans="1:13" ht="14.5" customHeight="1" thickBot="1">
      <c r="A133" s="8">
        <v>128</v>
      </c>
      <c r="B133" s="18" t="s">
        <v>78</v>
      </c>
      <c r="C133" s="38">
        <v>1</v>
      </c>
      <c r="D133" s="31"/>
      <c r="E133" s="5" t="s">
        <v>3</v>
      </c>
      <c r="F133" s="32"/>
      <c r="G133" s="80" t="s">
        <v>562</v>
      </c>
      <c r="H133" s="32">
        <f t="shared" si="0"/>
        <v>85760</v>
      </c>
      <c r="M133" s="32">
        <v>64000</v>
      </c>
    </row>
    <row r="134" spans="1:13" ht="14.5" customHeight="1" thickBot="1">
      <c r="A134" s="8">
        <v>129</v>
      </c>
      <c r="B134" s="18" t="s">
        <v>78</v>
      </c>
      <c r="C134" s="38">
        <v>1</v>
      </c>
      <c r="D134" s="31"/>
      <c r="E134" s="37" t="s">
        <v>3</v>
      </c>
      <c r="F134" s="32"/>
      <c r="G134" s="80" t="s">
        <v>562</v>
      </c>
      <c r="H134" s="82">
        <f t="shared" si="0"/>
        <v>85760</v>
      </c>
      <c r="M134" s="32">
        <v>64000</v>
      </c>
    </row>
    <row r="135" spans="1:13" ht="5" customHeight="1" thickBot="1">
      <c r="A135" s="25"/>
      <c r="B135" s="89"/>
      <c r="C135" s="90"/>
      <c r="D135" s="90"/>
      <c r="E135" s="90"/>
      <c r="F135" s="91"/>
      <c r="G135" s="77"/>
      <c r="H135" s="83"/>
    </row>
    <row r="136" spans="1:13" ht="14.5" customHeight="1" thickBot="1">
      <c r="A136" s="29"/>
      <c r="B136" s="92" t="s">
        <v>91</v>
      </c>
      <c r="C136" s="93"/>
      <c r="D136" s="93"/>
      <c r="E136" s="93"/>
      <c r="F136" s="94"/>
      <c r="G136" s="27"/>
      <c r="H136" s="76">
        <f>SUM(H108:H135)</f>
        <v>8972640</v>
      </c>
    </row>
    <row r="137" spans="1:13" ht="14.5" customHeight="1" thickBot="1">
      <c r="A137" s="8"/>
      <c r="B137" s="28"/>
      <c r="C137" s="18"/>
      <c r="D137" s="19"/>
      <c r="E137" s="5"/>
      <c r="F137" s="8"/>
      <c r="G137" s="16"/>
      <c r="H137" s="16"/>
    </row>
    <row r="138" spans="1:13" ht="16" thickBot="1">
      <c r="A138" s="30"/>
      <c r="B138" s="84" t="s">
        <v>10</v>
      </c>
      <c r="C138" s="85"/>
      <c r="D138" s="85"/>
      <c r="E138" s="85"/>
      <c r="F138" s="86"/>
      <c r="G138" s="4"/>
      <c r="H138" s="33">
        <f>H136+H107</f>
        <v>22029640</v>
      </c>
    </row>
    <row r="139" spans="1:13" ht="7" customHeight="1" thickBot="1">
      <c r="A139" s="11"/>
      <c r="B139" s="20"/>
      <c r="C139" s="13"/>
      <c r="D139" s="13"/>
      <c r="E139" s="13"/>
      <c r="F139" s="13"/>
      <c r="G139" s="13"/>
      <c r="H139" s="13"/>
    </row>
    <row r="140" spans="1:13" ht="16" thickBot="1">
      <c r="A140" s="12"/>
      <c r="B140" s="21"/>
      <c r="C140" s="7"/>
      <c r="D140" s="1"/>
      <c r="E140" s="1"/>
      <c r="F140" s="2"/>
      <c r="G140" s="3"/>
      <c r="H140" s="79"/>
    </row>
    <row r="143" spans="1:13">
      <c r="J143" s="70" t="s">
        <v>561</v>
      </c>
    </row>
  </sheetData>
  <mergeCells count="7">
    <mergeCell ref="B138:F138"/>
    <mergeCell ref="A1:H1"/>
    <mergeCell ref="A2:H2"/>
    <mergeCell ref="B106:F106"/>
    <mergeCell ref="B107:F107"/>
    <mergeCell ref="B135:F135"/>
    <mergeCell ref="B136:F136"/>
  </mergeCells>
  <pageMargins left="1.1023622047244095" right="0.70866141732283472" top="1.1417322834645669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4FFE-0FF7-4F8E-B743-D9A7FD9D142F}">
  <dimension ref="A1:I29"/>
  <sheetViews>
    <sheetView topLeftCell="A13" workbookViewId="0">
      <selection activeCell="G27" sqref="G27"/>
    </sheetView>
  </sheetViews>
  <sheetFormatPr baseColWidth="10" defaultRowHeight="15"/>
  <cols>
    <col min="1" max="1" width="6.6640625" customWidth="1"/>
    <col min="2" max="2" width="23.83203125" customWidth="1"/>
    <col min="3" max="3" width="45.1640625" customWidth="1"/>
    <col min="4" max="4" width="7.6640625" customWidth="1"/>
    <col min="5" max="5" width="15.83203125" customWidth="1"/>
    <col min="7" max="7" width="13.83203125" customWidth="1"/>
    <col min="8" max="9" width="16" customWidth="1"/>
  </cols>
  <sheetData>
    <row r="1" spans="1:9" ht="16" thickBot="1">
      <c r="A1" s="87" t="s">
        <v>93</v>
      </c>
      <c r="B1" s="88"/>
      <c r="C1" s="88"/>
      <c r="D1" s="88"/>
      <c r="E1" s="88"/>
      <c r="F1" s="88"/>
      <c r="G1" s="88"/>
      <c r="H1" s="88"/>
      <c r="I1" s="88"/>
    </row>
    <row r="2" spans="1:9" ht="16" thickBot="1">
      <c r="A2" s="87" t="s">
        <v>94</v>
      </c>
      <c r="B2" s="88"/>
      <c r="C2" s="88"/>
      <c r="D2" s="88"/>
      <c r="E2" s="88"/>
      <c r="F2" s="88"/>
      <c r="G2" s="88"/>
      <c r="H2" s="88"/>
      <c r="I2" s="95"/>
    </row>
    <row r="3" spans="1:9" ht="27" thickBot="1">
      <c r="A3" s="10" t="s">
        <v>7</v>
      </c>
      <c r="B3" s="10" t="s">
        <v>534</v>
      </c>
      <c r="C3" s="6" t="s">
        <v>8</v>
      </c>
      <c r="D3" s="6" t="s">
        <v>531</v>
      </c>
      <c r="E3" s="10" t="s">
        <v>535</v>
      </c>
      <c r="F3" s="15" t="s">
        <v>0</v>
      </c>
      <c r="G3" s="10" t="s">
        <v>536</v>
      </c>
      <c r="H3" s="72" t="s">
        <v>2</v>
      </c>
      <c r="I3" s="74" t="s">
        <v>6</v>
      </c>
    </row>
    <row r="4" spans="1:9">
      <c r="A4" s="22">
        <v>1</v>
      </c>
      <c r="B4" s="68" t="s">
        <v>543</v>
      </c>
      <c r="C4" s="18" t="s">
        <v>517</v>
      </c>
      <c r="D4" s="67"/>
      <c r="E4" s="19" t="s">
        <v>540</v>
      </c>
      <c r="F4" s="5" t="s">
        <v>3</v>
      </c>
      <c r="G4" s="9" t="s">
        <v>537</v>
      </c>
      <c r="H4" s="73" t="s">
        <v>516</v>
      </c>
      <c r="I4" s="75">
        <v>17820000</v>
      </c>
    </row>
    <row r="5" spans="1:9">
      <c r="A5" s="23">
        <v>2</v>
      </c>
      <c r="B5" s="69" t="s">
        <v>544</v>
      </c>
      <c r="C5" s="18" t="s">
        <v>518</v>
      </c>
      <c r="D5" s="38">
        <v>2006</v>
      </c>
      <c r="E5" s="19" t="s">
        <v>540</v>
      </c>
      <c r="F5" s="5" t="s">
        <v>556</v>
      </c>
      <c r="G5" s="9" t="s">
        <v>537</v>
      </c>
      <c r="H5" s="73" t="s">
        <v>516</v>
      </c>
      <c r="I5" s="75">
        <v>3675000</v>
      </c>
    </row>
    <row r="6" spans="1:9">
      <c r="A6" s="23">
        <v>3</v>
      </c>
      <c r="B6" s="69" t="s">
        <v>544</v>
      </c>
      <c r="C6" s="18" t="s">
        <v>518</v>
      </c>
      <c r="D6" s="38">
        <v>2006</v>
      </c>
      <c r="E6" s="19" t="s">
        <v>540</v>
      </c>
      <c r="F6" s="5" t="s">
        <v>3</v>
      </c>
      <c r="G6" s="9" t="s">
        <v>537</v>
      </c>
      <c r="H6" s="73" t="s">
        <v>516</v>
      </c>
      <c r="I6" s="75">
        <v>6435000</v>
      </c>
    </row>
    <row r="7" spans="1:9">
      <c r="A7" s="22">
        <v>4</v>
      </c>
      <c r="B7" s="68" t="s">
        <v>545</v>
      </c>
      <c r="C7" s="18" t="s">
        <v>519</v>
      </c>
      <c r="D7" s="38">
        <v>2006</v>
      </c>
      <c r="E7" s="19" t="s">
        <v>540</v>
      </c>
      <c r="F7" s="5" t="s">
        <v>556</v>
      </c>
      <c r="G7" s="9" t="s">
        <v>537</v>
      </c>
      <c r="H7" s="73" t="s">
        <v>516</v>
      </c>
      <c r="I7" s="75">
        <v>32835000</v>
      </c>
    </row>
    <row r="8" spans="1:9">
      <c r="A8" s="23">
        <v>5</v>
      </c>
      <c r="B8" s="69" t="s">
        <v>545</v>
      </c>
      <c r="C8" s="18" t="s">
        <v>519</v>
      </c>
      <c r="D8" s="38">
        <v>2006</v>
      </c>
      <c r="E8" s="19" t="s">
        <v>540</v>
      </c>
      <c r="F8" s="5" t="s">
        <v>3</v>
      </c>
      <c r="G8" s="9" t="s">
        <v>537</v>
      </c>
      <c r="H8" s="73" t="s">
        <v>516</v>
      </c>
      <c r="I8" s="75">
        <v>47437500</v>
      </c>
    </row>
    <row r="9" spans="1:9">
      <c r="A9" s="23">
        <v>6</v>
      </c>
      <c r="B9" s="69" t="s">
        <v>546</v>
      </c>
      <c r="C9" s="18" t="s">
        <v>520</v>
      </c>
      <c r="D9" s="38"/>
      <c r="E9" s="19" t="s">
        <v>541</v>
      </c>
      <c r="F9" s="5" t="s">
        <v>3</v>
      </c>
      <c r="G9" s="9" t="s">
        <v>538</v>
      </c>
      <c r="H9" s="73" t="s">
        <v>516</v>
      </c>
      <c r="I9" s="75">
        <v>74250000</v>
      </c>
    </row>
    <row r="10" spans="1:9">
      <c r="A10" s="22">
        <v>7</v>
      </c>
      <c r="B10" s="69" t="s">
        <v>546</v>
      </c>
      <c r="C10" s="18" t="s">
        <v>521</v>
      </c>
      <c r="D10" s="38">
        <v>2004</v>
      </c>
      <c r="E10" s="19" t="s">
        <v>541</v>
      </c>
      <c r="F10" s="5" t="s">
        <v>3</v>
      </c>
      <c r="G10" s="9">
        <v>0</v>
      </c>
      <c r="H10" s="73" t="s">
        <v>516</v>
      </c>
      <c r="I10" s="75">
        <v>74250000</v>
      </c>
    </row>
    <row r="11" spans="1:9">
      <c r="A11" s="23">
        <v>8</v>
      </c>
      <c r="B11" s="69" t="s">
        <v>546</v>
      </c>
      <c r="C11" s="18" t="s">
        <v>522</v>
      </c>
      <c r="D11" s="38">
        <v>2005</v>
      </c>
      <c r="E11" s="19" t="s">
        <v>541</v>
      </c>
      <c r="F11" s="5" t="s">
        <v>556</v>
      </c>
      <c r="G11" s="9" t="s">
        <v>538</v>
      </c>
      <c r="H11" s="73" t="s">
        <v>516</v>
      </c>
      <c r="I11" s="75">
        <v>46500000</v>
      </c>
    </row>
    <row r="12" spans="1:9">
      <c r="A12" s="23">
        <v>9</v>
      </c>
      <c r="B12" s="69" t="s">
        <v>546</v>
      </c>
      <c r="C12" s="18" t="s">
        <v>523</v>
      </c>
      <c r="D12" s="38"/>
      <c r="E12" s="19" t="s">
        <v>541</v>
      </c>
      <c r="F12" s="5" t="s">
        <v>3</v>
      </c>
      <c r="G12" s="9" t="s">
        <v>538</v>
      </c>
      <c r="H12" s="73" t="s">
        <v>516</v>
      </c>
      <c r="I12" s="75">
        <v>74250000</v>
      </c>
    </row>
    <row r="13" spans="1:9">
      <c r="A13" s="22">
        <v>10</v>
      </c>
      <c r="B13" s="69" t="s">
        <v>546</v>
      </c>
      <c r="C13" s="18" t="s">
        <v>524</v>
      </c>
      <c r="D13" s="38">
        <v>2004</v>
      </c>
      <c r="E13" s="19"/>
      <c r="F13" s="5" t="s">
        <v>556</v>
      </c>
      <c r="G13" s="9">
        <v>0</v>
      </c>
      <c r="H13" s="73" t="s">
        <v>516</v>
      </c>
      <c r="I13" s="75">
        <v>19119000</v>
      </c>
    </row>
    <row r="14" spans="1:9">
      <c r="A14" s="23">
        <v>11</v>
      </c>
      <c r="B14" s="69" t="s">
        <v>546</v>
      </c>
      <c r="C14" s="18" t="s">
        <v>525</v>
      </c>
      <c r="D14" s="38">
        <v>2005</v>
      </c>
      <c r="E14" s="19"/>
      <c r="F14" s="5" t="s">
        <v>3</v>
      </c>
      <c r="G14" s="9" t="s">
        <v>538</v>
      </c>
      <c r="H14" s="73" t="s">
        <v>516</v>
      </c>
      <c r="I14" s="75">
        <v>37125000</v>
      </c>
    </row>
    <row r="15" spans="1:9">
      <c r="A15" s="23">
        <v>12</v>
      </c>
      <c r="B15" s="69" t="s">
        <v>546</v>
      </c>
      <c r="C15" s="18" t="s">
        <v>526</v>
      </c>
      <c r="D15" s="38">
        <v>2003</v>
      </c>
      <c r="E15" s="19" t="s">
        <v>547</v>
      </c>
      <c r="F15" s="5" t="s">
        <v>3</v>
      </c>
      <c r="G15" s="9">
        <v>0</v>
      </c>
      <c r="H15" s="73" t="s">
        <v>516</v>
      </c>
      <c r="I15" s="75">
        <v>97875000</v>
      </c>
    </row>
    <row r="16" spans="1:9">
      <c r="A16" s="22">
        <v>13</v>
      </c>
      <c r="B16" s="69" t="s">
        <v>546</v>
      </c>
      <c r="C16" s="18" t="s">
        <v>527</v>
      </c>
      <c r="D16" s="38">
        <v>2003</v>
      </c>
      <c r="E16" s="19" t="s">
        <v>547</v>
      </c>
      <c r="F16" s="5" t="s">
        <v>3</v>
      </c>
      <c r="G16" s="9">
        <v>0</v>
      </c>
      <c r="H16" s="73" t="s">
        <v>516</v>
      </c>
      <c r="I16" s="75">
        <v>97875000</v>
      </c>
    </row>
    <row r="17" spans="1:9">
      <c r="A17" s="23">
        <v>14</v>
      </c>
      <c r="B17" s="69" t="s">
        <v>546</v>
      </c>
      <c r="C17" s="18" t="s">
        <v>528</v>
      </c>
      <c r="D17" s="38">
        <v>2004</v>
      </c>
      <c r="E17" s="19" t="s">
        <v>547</v>
      </c>
      <c r="F17" s="5" t="s">
        <v>556</v>
      </c>
      <c r="G17" s="9">
        <v>0</v>
      </c>
      <c r="H17" s="73" t="s">
        <v>516</v>
      </c>
      <c r="I17" s="75">
        <v>83100000</v>
      </c>
    </row>
    <row r="18" spans="1:9">
      <c r="A18" s="23">
        <v>15</v>
      </c>
      <c r="B18" s="69" t="s">
        <v>546</v>
      </c>
      <c r="C18" s="18" t="s">
        <v>529</v>
      </c>
      <c r="D18" s="38">
        <v>2004</v>
      </c>
      <c r="E18" s="19" t="s">
        <v>547</v>
      </c>
      <c r="F18" s="5" t="s">
        <v>556</v>
      </c>
      <c r="G18" s="9">
        <v>0</v>
      </c>
      <c r="H18" s="73" t="s">
        <v>516</v>
      </c>
      <c r="I18" s="75">
        <v>83100000</v>
      </c>
    </row>
    <row r="19" spans="1:9">
      <c r="A19" s="22">
        <v>16</v>
      </c>
      <c r="B19" s="68" t="s">
        <v>548</v>
      </c>
      <c r="C19" s="18" t="s">
        <v>530</v>
      </c>
      <c r="D19" s="38">
        <v>2012</v>
      </c>
      <c r="E19" s="19" t="s">
        <v>542</v>
      </c>
      <c r="F19" s="5" t="s">
        <v>3</v>
      </c>
      <c r="G19" s="9" t="s">
        <v>539</v>
      </c>
      <c r="H19" s="73" t="s">
        <v>554</v>
      </c>
      <c r="I19" s="75">
        <v>37050000</v>
      </c>
    </row>
    <row r="20" spans="1:9">
      <c r="A20" s="23">
        <v>17</v>
      </c>
      <c r="B20" s="68" t="s">
        <v>551</v>
      </c>
      <c r="C20" s="18" t="s">
        <v>553</v>
      </c>
      <c r="D20" s="38"/>
      <c r="E20" s="19" t="s">
        <v>552</v>
      </c>
      <c r="F20" s="5" t="s">
        <v>3</v>
      </c>
      <c r="G20" s="9" t="s">
        <v>555</v>
      </c>
      <c r="H20" s="73" t="s">
        <v>554</v>
      </c>
      <c r="I20" s="75">
        <v>5850000</v>
      </c>
    </row>
    <row r="21" spans="1:9">
      <c r="A21" s="23">
        <v>18</v>
      </c>
      <c r="B21" s="69" t="s">
        <v>532</v>
      </c>
      <c r="C21" s="18" t="s">
        <v>532</v>
      </c>
      <c r="D21" s="38"/>
      <c r="E21" s="19" t="s">
        <v>550</v>
      </c>
      <c r="F21" s="5" t="s">
        <v>3</v>
      </c>
      <c r="G21" s="9">
        <v>0</v>
      </c>
      <c r="H21" s="73" t="s">
        <v>516</v>
      </c>
      <c r="I21" s="75">
        <v>65700000</v>
      </c>
    </row>
    <row r="22" spans="1:9" ht="16" thickBot="1">
      <c r="A22" s="22">
        <v>19</v>
      </c>
      <c r="B22" s="69" t="s">
        <v>549</v>
      </c>
      <c r="C22" s="18" t="s">
        <v>533</v>
      </c>
      <c r="D22" s="38"/>
      <c r="E22" s="19"/>
      <c r="F22" s="5" t="s">
        <v>3</v>
      </c>
      <c r="G22" s="9" t="s">
        <v>555</v>
      </c>
      <c r="H22" s="73" t="s">
        <v>516</v>
      </c>
      <c r="I22" s="81">
        <v>23625000</v>
      </c>
    </row>
    <row r="23" spans="1:9" ht="16" thickBot="1">
      <c r="A23" s="25"/>
      <c r="B23" s="35"/>
      <c r="C23" s="89"/>
      <c r="D23" s="90"/>
      <c r="E23" s="90"/>
      <c r="F23" s="90"/>
      <c r="G23" s="91"/>
      <c r="H23" s="77"/>
      <c r="I23" s="44">
        <v>0</v>
      </c>
    </row>
    <row r="24" spans="1:9" ht="16" thickBot="1">
      <c r="A24" s="29"/>
      <c r="B24" s="29"/>
      <c r="C24" s="92" t="s">
        <v>557</v>
      </c>
      <c r="D24" s="93"/>
      <c r="E24" s="93"/>
      <c r="F24" s="93"/>
      <c r="G24" s="94"/>
      <c r="H24" s="27"/>
      <c r="I24" s="76">
        <f>SUM(I4:I23)</f>
        <v>927871500</v>
      </c>
    </row>
    <row r="29" spans="1:9">
      <c r="I29" s="70" t="s">
        <v>561</v>
      </c>
    </row>
  </sheetData>
  <mergeCells count="4">
    <mergeCell ref="A1:I1"/>
    <mergeCell ref="A2:I2"/>
    <mergeCell ref="C23:G23"/>
    <mergeCell ref="C24:G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501D-1ED7-481F-B5C7-9FD58B85D922}">
  <dimension ref="A1:I261"/>
  <sheetViews>
    <sheetView topLeftCell="A123" workbookViewId="0">
      <selection activeCell="G256" sqref="G256"/>
    </sheetView>
  </sheetViews>
  <sheetFormatPr baseColWidth="10" defaultRowHeight="15"/>
  <cols>
    <col min="1" max="1" width="6.6640625" customWidth="1"/>
    <col min="2" max="2" width="17" customWidth="1"/>
    <col min="3" max="3" width="47.83203125" customWidth="1"/>
    <col min="4" max="4" width="11.83203125" customWidth="1"/>
    <col min="5" max="5" width="11.1640625" customWidth="1"/>
    <col min="6" max="6" width="13.33203125" customWidth="1"/>
    <col min="7" max="7" width="15.5" bestFit="1" customWidth="1"/>
    <col min="9" max="9" width="14" bestFit="1" customWidth="1"/>
  </cols>
  <sheetData>
    <row r="1" spans="1:7" ht="16" thickBot="1">
      <c r="A1" s="87" t="s">
        <v>427</v>
      </c>
      <c r="B1" s="88"/>
      <c r="C1" s="88"/>
      <c r="D1" s="88"/>
      <c r="E1" s="88"/>
      <c r="F1" s="88"/>
      <c r="G1" s="88"/>
    </row>
    <row r="2" spans="1:7" ht="16" thickBot="1">
      <c r="A2" s="87" t="s">
        <v>95</v>
      </c>
      <c r="B2" s="88"/>
      <c r="C2" s="88"/>
      <c r="D2" s="88"/>
      <c r="E2" s="88"/>
      <c r="F2" s="88"/>
      <c r="G2" s="88"/>
    </row>
    <row r="3" spans="1:7" ht="16" thickBot="1">
      <c r="A3" s="10" t="s">
        <v>7</v>
      </c>
      <c r="B3" s="17" t="s">
        <v>96</v>
      </c>
      <c r="C3" s="17" t="s">
        <v>8</v>
      </c>
      <c r="D3" s="36" t="s">
        <v>97</v>
      </c>
      <c r="E3" s="36" t="s">
        <v>1</v>
      </c>
      <c r="F3" s="6" t="s">
        <v>0</v>
      </c>
      <c r="G3" s="6"/>
    </row>
    <row r="4" spans="1:7" ht="15" customHeight="1">
      <c r="A4" s="22">
        <v>1</v>
      </c>
      <c r="B4" s="40" t="s">
        <v>98</v>
      </c>
      <c r="C4" s="18" t="s">
        <v>99</v>
      </c>
      <c r="D4" s="31" t="s">
        <v>302</v>
      </c>
      <c r="E4" s="41">
        <v>13128</v>
      </c>
      <c r="F4" s="32" t="s">
        <v>3</v>
      </c>
      <c r="G4" s="32">
        <v>693158.40000000002</v>
      </c>
    </row>
    <row r="5" spans="1:7" ht="15" customHeight="1">
      <c r="A5" s="23">
        <v>2</v>
      </c>
      <c r="B5" s="40" t="s">
        <v>100</v>
      </c>
      <c r="C5" s="18" t="s">
        <v>101</v>
      </c>
      <c r="D5" s="31" t="s">
        <v>302</v>
      </c>
      <c r="E5" s="41">
        <v>44919</v>
      </c>
      <c r="F5" s="32" t="s">
        <v>3</v>
      </c>
      <c r="G5" s="32">
        <v>2371723.2000000002</v>
      </c>
    </row>
    <row r="6" spans="1:7" ht="15" customHeight="1">
      <c r="A6" s="23">
        <v>3</v>
      </c>
      <c r="B6" s="40" t="s">
        <v>102</v>
      </c>
      <c r="C6" s="18" t="s">
        <v>101</v>
      </c>
      <c r="D6" s="31" t="s">
        <v>302</v>
      </c>
      <c r="E6" s="41">
        <v>14670</v>
      </c>
      <c r="F6" s="32" t="s">
        <v>3</v>
      </c>
      <c r="G6" s="32">
        <v>774576.00000000012</v>
      </c>
    </row>
    <row r="7" spans="1:7" ht="15" customHeight="1">
      <c r="A7" s="22">
        <v>4</v>
      </c>
      <c r="B7" s="40" t="s">
        <v>103</v>
      </c>
      <c r="C7" s="18" t="s">
        <v>101</v>
      </c>
      <c r="D7" s="31" t="s">
        <v>302</v>
      </c>
      <c r="E7" s="41">
        <v>35347</v>
      </c>
      <c r="F7" s="32" t="s">
        <v>3</v>
      </c>
      <c r="G7" s="32">
        <v>1866321.6</v>
      </c>
    </row>
    <row r="8" spans="1:7" ht="15" customHeight="1">
      <c r="A8" s="23">
        <v>5</v>
      </c>
      <c r="B8" s="40" t="s">
        <v>104</v>
      </c>
      <c r="C8" s="18" t="s">
        <v>101</v>
      </c>
      <c r="D8" s="31" t="s">
        <v>302</v>
      </c>
      <c r="E8" s="41">
        <v>37069</v>
      </c>
      <c r="F8" s="32" t="s">
        <v>3</v>
      </c>
      <c r="G8" s="32">
        <v>1957243.2000000002</v>
      </c>
    </row>
    <row r="9" spans="1:7" ht="15" customHeight="1">
      <c r="A9" s="23">
        <v>6</v>
      </c>
      <c r="B9" s="40" t="s">
        <v>105</v>
      </c>
      <c r="C9" s="18" t="s">
        <v>101</v>
      </c>
      <c r="D9" s="31" t="s">
        <v>302</v>
      </c>
      <c r="E9" s="41">
        <v>14632</v>
      </c>
      <c r="F9" s="32" t="s">
        <v>3</v>
      </c>
      <c r="G9" s="32">
        <v>772569.60000000009</v>
      </c>
    </row>
    <row r="10" spans="1:7" ht="15" customHeight="1">
      <c r="A10" s="22">
        <v>7</v>
      </c>
      <c r="B10" s="40" t="s">
        <v>106</v>
      </c>
      <c r="C10" s="18" t="s">
        <v>107</v>
      </c>
      <c r="D10" s="31" t="s">
        <v>302</v>
      </c>
      <c r="E10" s="41">
        <v>12138</v>
      </c>
      <c r="F10" s="32" t="s">
        <v>3</v>
      </c>
      <c r="G10" s="32">
        <v>640886.4</v>
      </c>
    </row>
    <row r="11" spans="1:7" ht="15" customHeight="1">
      <c r="A11" s="23">
        <v>8</v>
      </c>
      <c r="B11" s="40" t="s">
        <v>108</v>
      </c>
      <c r="C11" s="18" t="s">
        <v>107</v>
      </c>
      <c r="D11" s="31" t="s">
        <v>302</v>
      </c>
      <c r="E11" s="41">
        <v>5749</v>
      </c>
      <c r="F11" s="32" t="s">
        <v>3</v>
      </c>
      <c r="G11" s="32">
        <v>303547.2</v>
      </c>
    </row>
    <row r="12" spans="1:7" ht="15" customHeight="1">
      <c r="A12" s="23">
        <v>9</v>
      </c>
      <c r="B12" s="40" t="s">
        <v>109</v>
      </c>
      <c r="C12" s="18" t="s">
        <v>107</v>
      </c>
      <c r="D12" s="31" t="s">
        <v>302</v>
      </c>
      <c r="E12" s="41">
        <v>20637</v>
      </c>
      <c r="F12" s="32" t="s">
        <v>3</v>
      </c>
      <c r="G12" s="32">
        <v>1089633.6000000001</v>
      </c>
    </row>
    <row r="13" spans="1:7" ht="15" customHeight="1">
      <c r="A13" s="22">
        <v>10</v>
      </c>
      <c r="B13" s="40" t="s">
        <v>110</v>
      </c>
      <c r="C13" s="18" t="s">
        <v>107</v>
      </c>
      <c r="D13" s="31" t="s">
        <v>302</v>
      </c>
      <c r="E13" s="41">
        <v>1868</v>
      </c>
      <c r="F13" s="32" t="s">
        <v>3</v>
      </c>
      <c r="G13" s="32">
        <v>98630.400000000009</v>
      </c>
    </row>
    <row r="14" spans="1:7" ht="15" customHeight="1">
      <c r="A14" s="23">
        <v>11</v>
      </c>
      <c r="B14" s="40" t="s">
        <v>111</v>
      </c>
      <c r="C14" s="18" t="s">
        <v>107</v>
      </c>
      <c r="D14" s="31" t="s">
        <v>302</v>
      </c>
      <c r="E14" s="41">
        <v>3295</v>
      </c>
      <c r="F14" s="32" t="s">
        <v>3</v>
      </c>
      <c r="G14" s="32">
        <v>173976.00000000003</v>
      </c>
    </row>
    <row r="15" spans="1:7" ht="15" customHeight="1">
      <c r="A15" s="23">
        <v>12</v>
      </c>
      <c r="B15" s="40" t="s">
        <v>112</v>
      </c>
      <c r="C15" s="18" t="s">
        <v>107</v>
      </c>
      <c r="D15" s="31" t="s">
        <v>302</v>
      </c>
      <c r="E15" s="41">
        <v>10632</v>
      </c>
      <c r="F15" s="32" t="s">
        <v>3</v>
      </c>
      <c r="G15" s="32">
        <v>561369.60000000009</v>
      </c>
    </row>
    <row r="16" spans="1:7" ht="15" customHeight="1">
      <c r="A16" s="22">
        <v>13</v>
      </c>
      <c r="B16" s="40" t="s">
        <v>113</v>
      </c>
      <c r="C16" s="18" t="s">
        <v>107</v>
      </c>
      <c r="D16" s="31" t="s">
        <v>302</v>
      </c>
      <c r="E16" s="41">
        <v>8988</v>
      </c>
      <c r="F16" s="32" t="s">
        <v>3</v>
      </c>
      <c r="G16" s="32">
        <v>474566.40000000002</v>
      </c>
    </row>
    <row r="17" spans="1:7" ht="15" customHeight="1">
      <c r="A17" s="23">
        <v>14</v>
      </c>
      <c r="B17" s="40" t="s">
        <v>114</v>
      </c>
      <c r="C17" s="18" t="s">
        <v>107</v>
      </c>
      <c r="D17" s="31" t="s">
        <v>302</v>
      </c>
      <c r="E17" s="41">
        <v>17054</v>
      </c>
      <c r="F17" s="32" t="s">
        <v>3</v>
      </c>
      <c r="G17" s="32">
        <v>900451.20000000007</v>
      </c>
    </row>
    <row r="18" spans="1:7" ht="15" customHeight="1">
      <c r="A18" s="23">
        <v>15</v>
      </c>
      <c r="B18" s="40" t="s">
        <v>115</v>
      </c>
      <c r="C18" s="18" t="s">
        <v>107</v>
      </c>
      <c r="D18" s="31" t="s">
        <v>302</v>
      </c>
      <c r="E18" s="41">
        <v>3499</v>
      </c>
      <c r="F18" s="32" t="s">
        <v>3</v>
      </c>
      <c r="G18" s="32">
        <v>184747.2</v>
      </c>
    </row>
    <row r="19" spans="1:7" ht="15" customHeight="1">
      <c r="A19" s="22">
        <v>16</v>
      </c>
      <c r="B19" s="40" t="s">
        <v>116</v>
      </c>
      <c r="C19" s="18" t="s">
        <v>107</v>
      </c>
      <c r="D19" s="31" t="s">
        <v>302</v>
      </c>
      <c r="E19" s="41">
        <v>23810</v>
      </c>
      <c r="F19" s="32" t="s">
        <v>3</v>
      </c>
      <c r="G19" s="32">
        <v>1257168.0000000002</v>
      </c>
    </row>
    <row r="20" spans="1:7">
      <c r="A20" s="23">
        <v>17</v>
      </c>
      <c r="B20" s="40" t="s">
        <v>117</v>
      </c>
      <c r="C20" s="18" t="s">
        <v>107</v>
      </c>
      <c r="D20" s="31" t="s">
        <v>302</v>
      </c>
      <c r="E20" s="41">
        <v>16415</v>
      </c>
      <c r="F20" s="32" t="s">
        <v>3</v>
      </c>
      <c r="G20" s="32">
        <v>866712</v>
      </c>
    </row>
    <row r="21" spans="1:7">
      <c r="A21" s="22">
        <v>18</v>
      </c>
      <c r="B21" s="40" t="s">
        <v>118</v>
      </c>
      <c r="C21" s="18" t="s">
        <v>107</v>
      </c>
      <c r="D21" s="31" t="s">
        <v>302</v>
      </c>
      <c r="E21" s="41">
        <v>8294</v>
      </c>
      <c r="F21" s="32" t="s">
        <v>3</v>
      </c>
      <c r="G21" s="32">
        <v>437923.20000000007</v>
      </c>
    </row>
    <row r="22" spans="1:7">
      <c r="A22" s="23">
        <v>19</v>
      </c>
      <c r="B22" s="40" t="s">
        <v>119</v>
      </c>
      <c r="C22" s="18" t="s">
        <v>107</v>
      </c>
      <c r="D22" s="31" t="s">
        <v>302</v>
      </c>
      <c r="E22" s="41">
        <v>21128</v>
      </c>
      <c r="F22" s="32" t="s">
        <v>3</v>
      </c>
      <c r="G22" s="32">
        <v>1115558.4000000001</v>
      </c>
    </row>
    <row r="23" spans="1:7">
      <c r="A23" s="23">
        <v>20</v>
      </c>
      <c r="B23" s="40" t="s">
        <v>120</v>
      </c>
      <c r="C23" s="18" t="s">
        <v>121</v>
      </c>
      <c r="D23" s="31" t="s">
        <v>302</v>
      </c>
      <c r="E23" s="41">
        <v>8401</v>
      </c>
      <c r="F23" s="32" t="s">
        <v>3</v>
      </c>
      <c r="G23" s="32">
        <v>443572.80000000005</v>
      </c>
    </row>
    <row r="24" spans="1:7">
      <c r="A24" s="22">
        <v>21</v>
      </c>
      <c r="B24" s="40" t="s">
        <v>122</v>
      </c>
      <c r="C24" s="18" t="s">
        <v>121</v>
      </c>
      <c r="D24" s="31" t="s">
        <v>302</v>
      </c>
      <c r="E24" s="41">
        <v>33816</v>
      </c>
      <c r="F24" s="32" t="s">
        <v>3</v>
      </c>
      <c r="G24" s="32">
        <v>1785484.8000000003</v>
      </c>
    </row>
    <row r="25" spans="1:7">
      <c r="A25" s="23">
        <v>22</v>
      </c>
      <c r="B25" s="40" t="s">
        <v>123</v>
      </c>
      <c r="C25" s="18" t="s">
        <v>121</v>
      </c>
      <c r="D25" s="31" t="s">
        <v>302</v>
      </c>
      <c r="E25" s="41">
        <v>32848</v>
      </c>
      <c r="F25" s="32" t="s">
        <v>3</v>
      </c>
      <c r="G25" s="32">
        <v>1734374.4000000001</v>
      </c>
    </row>
    <row r="26" spans="1:7">
      <c r="A26" s="23">
        <v>23</v>
      </c>
      <c r="B26" s="40" t="s">
        <v>124</v>
      </c>
      <c r="C26" s="18" t="s">
        <v>121</v>
      </c>
      <c r="D26" s="31" t="s">
        <v>302</v>
      </c>
      <c r="E26" s="41">
        <v>29654</v>
      </c>
      <c r="F26" s="32" t="s">
        <v>3</v>
      </c>
      <c r="G26" s="32">
        <v>1565731.2000000002</v>
      </c>
    </row>
    <row r="27" spans="1:7">
      <c r="A27" s="22">
        <v>24</v>
      </c>
      <c r="B27" s="40" t="s">
        <v>125</v>
      </c>
      <c r="C27" s="18" t="s">
        <v>121</v>
      </c>
      <c r="D27" s="31" t="s">
        <v>302</v>
      </c>
      <c r="E27" s="41">
        <v>24992</v>
      </c>
      <c r="F27" s="32" t="s">
        <v>3</v>
      </c>
      <c r="G27" s="32">
        <v>1319577.6000000001</v>
      </c>
    </row>
    <row r="28" spans="1:7">
      <c r="A28" s="23">
        <v>25</v>
      </c>
      <c r="B28" s="40" t="s">
        <v>126</v>
      </c>
      <c r="C28" s="18" t="s">
        <v>121</v>
      </c>
      <c r="D28" s="31" t="s">
        <v>302</v>
      </c>
      <c r="E28" s="41">
        <v>11637</v>
      </c>
      <c r="F28" s="32" t="s">
        <v>3</v>
      </c>
      <c r="G28" s="32">
        <v>614433.60000000009</v>
      </c>
    </row>
    <row r="29" spans="1:7">
      <c r="A29" s="22">
        <v>26</v>
      </c>
      <c r="B29" s="40" t="s">
        <v>127</v>
      </c>
      <c r="C29" s="18" t="s">
        <v>121</v>
      </c>
      <c r="D29" s="31" t="s">
        <v>302</v>
      </c>
      <c r="E29" s="41">
        <v>30202</v>
      </c>
      <c r="F29" s="32" t="s">
        <v>3</v>
      </c>
      <c r="G29" s="32">
        <v>1594665.6</v>
      </c>
    </row>
    <row r="30" spans="1:7">
      <c r="A30" s="23">
        <v>27</v>
      </c>
      <c r="B30" s="40" t="s">
        <v>128</v>
      </c>
      <c r="C30" s="18" t="s">
        <v>121</v>
      </c>
      <c r="D30" s="31" t="s">
        <v>302</v>
      </c>
      <c r="E30" s="41">
        <v>16371</v>
      </c>
      <c r="F30" s="32" t="s">
        <v>3</v>
      </c>
      <c r="G30" s="32">
        <v>864388.8</v>
      </c>
    </row>
    <row r="31" spans="1:7">
      <c r="A31" s="23">
        <v>28</v>
      </c>
      <c r="B31" s="40" t="s">
        <v>129</v>
      </c>
      <c r="C31" s="18" t="s">
        <v>121</v>
      </c>
      <c r="D31" s="31" t="s">
        <v>302</v>
      </c>
      <c r="E31" s="41">
        <v>24948</v>
      </c>
      <c r="F31" s="32" t="s">
        <v>3</v>
      </c>
      <c r="G31" s="32">
        <v>1317254.4000000001</v>
      </c>
    </row>
    <row r="32" spans="1:7">
      <c r="A32" s="22">
        <v>29</v>
      </c>
      <c r="B32" s="40" t="s">
        <v>130</v>
      </c>
      <c r="C32" s="18" t="s">
        <v>121</v>
      </c>
      <c r="D32" s="31" t="s">
        <v>302</v>
      </c>
      <c r="E32" s="41">
        <v>28634</v>
      </c>
      <c r="F32" s="32" t="s">
        <v>3</v>
      </c>
      <c r="G32" s="32">
        <v>1511875.2000000002</v>
      </c>
    </row>
    <row r="33" spans="1:7">
      <c r="A33" s="23">
        <v>30</v>
      </c>
      <c r="B33" s="40" t="s">
        <v>131</v>
      </c>
      <c r="C33" s="18" t="s">
        <v>121</v>
      </c>
      <c r="D33" s="31" t="s">
        <v>302</v>
      </c>
      <c r="E33" s="41">
        <v>21485</v>
      </c>
      <c r="F33" s="32" t="s">
        <v>3</v>
      </c>
      <c r="G33" s="32">
        <v>1134408.0000000002</v>
      </c>
    </row>
    <row r="34" spans="1:7">
      <c r="A34" s="23">
        <v>31</v>
      </c>
      <c r="B34" s="40" t="s">
        <v>132</v>
      </c>
      <c r="C34" s="18" t="s">
        <v>121</v>
      </c>
      <c r="D34" s="31" t="s">
        <v>302</v>
      </c>
      <c r="E34" s="41">
        <v>29239</v>
      </c>
      <c r="F34" s="32" t="s">
        <v>3</v>
      </c>
      <c r="G34" s="32">
        <v>1543819.2000000002</v>
      </c>
    </row>
    <row r="35" spans="1:7">
      <c r="A35" s="22">
        <v>32</v>
      </c>
      <c r="B35" s="40" t="s">
        <v>133</v>
      </c>
      <c r="C35" s="18" t="s">
        <v>121</v>
      </c>
      <c r="D35" s="31" t="s">
        <v>302</v>
      </c>
      <c r="E35" s="41">
        <v>27238</v>
      </c>
      <c r="F35" s="32" t="s">
        <v>3</v>
      </c>
      <c r="G35" s="32">
        <v>1438166.4000000001</v>
      </c>
    </row>
    <row r="36" spans="1:7">
      <c r="A36" s="23">
        <v>33</v>
      </c>
      <c r="B36" s="40" t="s">
        <v>134</v>
      </c>
      <c r="C36" s="18" t="s">
        <v>121</v>
      </c>
      <c r="D36" s="31" t="s">
        <v>302</v>
      </c>
      <c r="E36" s="41">
        <v>46104</v>
      </c>
      <c r="F36" s="32" t="s">
        <v>3</v>
      </c>
      <c r="G36" s="32">
        <v>2434291.2000000002</v>
      </c>
    </row>
    <row r="37" spans="1:7">
      <c r="A37" s="22">
        <v>34</v>
      </c>
      <c r="B37" s="40" t="s">
        <v>135</v>
      </c>
      <c r="C37" s="18" t="s">
        <v>121</v>
      </c>
      <c r="D37" s="31" t="s">
        <v>302</v>
      </c>
      <c r="E37" s="41">
        <v>38603</v>
      </c>
      <c r="F37" s="32" t="s">
        <v>3</v>
      </c>
      <c r="G37" s="32">
        <v>2038238.4000000001</v>
      </c>
    </row>
    <row r="38" spans="1:7">
      <c r="A38" s="23">
        <v>35</v>
      </c>
      <c r="B38" s="40" t="s">
        <v>136</v>
      </c>
      <c r="C38" s="18" t="s">
        <v>121</v>
      </c>
      <c r="D38" s="31" t="s">
        <v>302</v>
      </c>
      <c r="E38" s="41">
        <v>25368</v>
      </c>
      <c r="F38" s="32" t="s">
        <v>3</v>
      </c>
      <c r="G38" s="32">
        <v>1339430.4000000001</v>
      </c>
    </row>
    <row r="39" spans="1:7">
      <c r="A39" s="23">
        <v>36</v>
      </c>
      <c r="B39" s="40" t="s">
        <v>137</v>
      </c>
      <c r="C39" s="18" t="s">
        <v>121</v>
      </c>
      <c r="D39" s="31" t="s">
        <v>302</v>
      </c>
      <c r="E39" s="41">
        <v>24231</v>
      </c>
      <c r="F39" s="32" t="s">
        <v>3</v>
      </c>
      <c r="G39" s="32">
        <v>1279396.8</v>
      </c>
    </row>
    <row r="40" spans="1:7">
      <c r="A40" s="22">
        <v>37</v>
      </c>
      <c r="B40" s="40" t="s">
        <v>138</v>
      </c>
      <c r="C40" s="18" t="s">
        <v>121</v>
      </c>
      <c r="D40" s="31" t="s">
        <v>302</v>
      </c>
      <c r="E40" s="41">
        <v>17993</v>
      </c>
      <c r="F40" s="32" t="s">
        <v>3</v>
      </c>
      <c r="G40" s="32">
        <v>950030.40000000014</v>
      </c>
    </row>
    <row r="41" spans="1:7">
      <c r="A41" s="23">
        <v>38</v>
      </c>
      <c r="B41" s="40" t="s">
        <v>139</v>
      </c>
      <c r="C41" s="18" t="s">
        <v>121</v>
      </c>
      <c r="D41" s="31" t="s">
        <v>302</v>
      </c>
      <c r="E41" s="41">
        <v>35137</v>
      </c>
      <c r="F41" s="32" t="s">
        <v>3</v>
      </c>
      <c r="G41" s="32">
        <v>1855233.6</v>
      </c>
    </row>
    <row r="42" spans="1:7">
      <c r="A42" s="23">
        <v>39</v>
      </c>
      <c r="B42" s="40" t="s">
        <v>140</v>
      </c>
      <c r="C42" s="18" t="s">
        <v>121</v>
      </c>
      <c r="D42" s="31" t="s">
        <v>302</v>
      </c>
      <c r="E42" s="41">
        <v>47560</v>
      </c>
      <c r="F42" s="32" t="s">
        <v>3</v>
      </c>
      <c r="G42" s="32">
        <v>2511168.0000000005</v>
      </c>
    </row>
    <row r="43" spans="1:7">
      <c r="A43" s="22">
        <v>40</v>
      </c>
      <c r="B43" s="40" t="s">
        <v>141</v>
      </c>
      <c r="C43" s="18" t="s">
        <v>121</v>
      </c>
      <c r="D43" s="31" t="s">
        <v>302</v>
      </c>
      <c r="E43" s="41">
        <v>10748</v>
      </c>
      <c r="F43" s="32" t="s">
        <v>3</v>
      </c>
      <c r="G43" s="32">
        <v>567494.40000000002</v>
      </c>
    </row>
    <row r="44" spans="1:7">
      <c r="A44" s="23">
        <v>41</v>
      </c>
      <c r="B44" s="40" t="s">
        <v>142</v>
      </c>
      <c r="C44" s="18" t="s">
        <v>121</v>
      </c>
      <c r="D44" s="31" t="s">
        <v>302</v>
      </c>
      <c r="E44" s="41">
        <v>28974</v>
      </c>
      <c r="F44" s="32" t="s">
        <v>3</v>
      </c>
      <c r="G44" s="32">
        <v>1529827.2000000002</v>
      </c>
    </row>
    <row r="45" spans="1:7">
      <c r="A45" s="22">
        <v>42</v>
      </c>
      <c r="B45" s="40" t="s">
        <v>143</v>
      </c>
      <c r="C45" s="18" t="s">
        <v>121</v>
      </c>
      <c r="D45" s="31" t="s">
        <v>302</v>
      </c>
      <c r="E45" s="41">
        <v>14348</v>
      </c>
      <c r="F45" s="32" t="s">
        <v>3</v>
      </c>
      <c r="G45" s="32">
        <v>757574.4</v>
      </c>
    </row>
    <row r="46" spans="1:7">
      <c r="A46" s="23">
        <v>43</v>
      </c>
      <c r="B46" s="40" t="s">
        <v>144</v>
      </c>
      <c r="C46" s="18" t="s">
        <v>121</v>
      </c>
      <c r="D46" s="31" t="s">
        <v>302</v>
      </c>
      <c r="E46" s="41">
        <v>27204</v>
      </c>
      <c r="F46" s="32" t="s">
        <v>3</v>
      </c>
      <c r="G46" s="32">
        <v>1436371.2000000002</v>
      </c>
    </row>
    <row r="47" spans="1:7">
      <c r="A47" s="23">
        <v>44</v>
      </c>
      <c r="B47" s="40" t="s">
        <v>145</v>
      </c>
      <c r="C47" s="18" t="s">
        <v>121</v>
      </c>
      <c r="D47" s="31" t="s">
        <v>302</v>
      </c>
      <c r="E47" s="41">
        <v>44972</v>
      </c>
      <c r="F47" s="32" t="s">
        <v>3</v>
      </c>
      <c r="G47" s="32">
        <v>2374521.6</v>
      </c>
    </row>
    <row r="48" spans="1:7">
      <c r="A48" s="22">
        <v>45</v>
      </c>
      <c r="B48" s="40" t="s">
        <v>146</v>
      </c>
      <c r="C48" s="18" t="s">
        <v>121</v>
      </c>
      <c r="D48" s="31" t="s">
        <v>302</v>
      </c>
      <c r="E48" s="41">
        <v>32143</v>
      </c>
      <c r="F48" s="32" t="s">
        <v>3</v>
      </c>
      <c r="G48" s="32">
        <v>1697150.4000000001</v>
      </c>
    </row>
    <row r="49" spans="1:7">
      <c r="A49" s="23">
        <v>46</v>
      </c>
      <c r="B49" s="40" t="s">
        <v>147</v>
      </c>
      <c r="C49" s="18" t="s">
        <v>121</v>
      </c>
      <c r="D49" s="31" t="s">
        <v>302</v>
      </c>
      <c r="E49" s="41">
        <v>46022</v>
      </c>
      <c r="F49" s="32" t="s">
        <v>3</v>
      </c>
      <c r="G49" s="32">
        <v>2429961.6</v>
      </c>
    </row>
    <row r="50" spans="1:7">
      <c r="A50" s="23">
        <v>47</v>
      </c>
      <c r="B50" s="40" t="s">
        <v>148</v>
      </c>
      <c r="C50" s="18" t="s">
        <v>121</v>
      </c>
      <c r="D50" s="31" t="s">
        <v>302</v>
      </c>
      <c r="E50" s="41">
        <v>17497</v>
      </c>
      <c r="F50" s="32" t="s">
        <v>3</v>
      </c>
      <c r="G50" s="32">
        <v>923841.60000000009</v>
      </c>
    </row>
    <row r="51" spans="1:7">
      <c r="A51" s="22">
        <v>48</v>
      </c>
      <c r="B51" s="40" t="s">
        <v>149</v>
      </c>
      <c r="C51" s="18" t="s">
        <v>121</v>
      </c>
      <c r="D51" s="31" t="s">
        <v>302</v>
      </c>
      <c r="E51" s="41">
        <v>4444</v>
      </c>
      <c r="F51" s="32" t="s">
        <v>3</v>
      </c>
      <c r="G51" s="32">
        <v>234643.20000000001</v>
      </c>
    </row>
    <row r="52" spans="1:7">
      <c r="A52" s="23">
        <v>49</v>
      </c>
      <c r="B52" s="40" t="s">
        <v>150</v>
      </c>
      <c r="C52" s="18" t="s">
        <v>121</v>
      </c>
      <c r="D52" s="31" t="s">
        <v>302</v>
      </c>
      <c r="E52" s="41">
        <v>19458</v>
      </c>
      <c r="F52" s="32" t="s">
        <v>3</v>
      </c>
      <c r="G52" s="32">
        <v>1027382.4000000001</v>
      </c>
    </row>
    <row r="53" spans="1:7">
      <c r="A53" s="22">
        <v>50</v>
      </c>
      <c r="B53" s="40" t="s">
        <v>151</v>
      </c>
      <c r="C53" s="18" t="s">
        <v>121</v>
      </c>
      <c r="D53" s="31" t="s">
        <v>302</v>
      </c>
      <c r="E53" s="41">
        <v>29510</v>
      </c>
      <c r="F53" s="32" t="s">
        <v>3</v>
      </c>
      <c r="G53" s="32">
        <v>1558128.0000000002</v>
      </c>
    </row>
    <row r="54" spans="1:7">
      <c r="A54" s="23">
        <v>51</v>
      </c>
      <c r="B54" s="40" t="s">
        <v>152</v>
      </c>
      <c r="C54" s="18" t="s">
        <v>121</v>
      </c>
      <c r="D54" s="31" t="s">
        <v>302</v>
      </c>
      <c r="E54" s="41">
        <v>9310</v>
      </c>
      <c r="F54" s="32" t="s">
        <v>3</v>
      </c>
      <c r="G54" s="32">
        <v>491568</v>
      </c>
    </row>
    <row r="55" spans="1:7">
      <c r="A55" s="23">
        <v>52</v>
      </c>
      <c r="B55" s="40" t="s">
        <v>153</v>
      </c>
      <c r="C55" s="18" t="s">
        <v>121</v>
      </c>
      <c r="D55" s="31" t="s">
        <v>302</v>
      </c>
      <c r="E55" s="41">
        <v>35128</v>
      </c>
      <c r="F55" s="32" t="s">
        <v>3</v>
      </c>
      <c r="G55" s="32">
        <v>1854758.4000000001</v>
      </c>
    </row>
    <row r="56" spans="1:7">
      <c r="A56" s="22">
        <v>53</v>
      </c>
      <c r="B56" s="40" t="s">
        <v>154</v>
      </c>
      <c r="C56" s="18" t="s">
        <v>121</v>
      </c>
      <c r="D56" s="31" t="s">
        <v>302</v>
      </c>
      <c r="E56" s="41">
        <v>29870</v>
      </c>
      <c r="F56" s="32" t="s">
        <v>3</v>
      </c>
      <c r="G56" s="32">
        <v>1577136</v>
      </c>
    </row>
    <row r="57" spans="1:7">
      <c r="A57" s="23">
        <v>54</v>
      </c>
      <c r="B57" s="40" t="s">
        <v>155</v>
      </c>
      <c r="C57" s="18" t="s">
        <v>121</v>
      </c>
      <c r="D57" s="31" t="s">
        <v>302</v>
      </c>
      <c r="E57" s="41">
        <v>11346</v>
      </c>
      <c r="F57" s="32" t="s">
        <v>3</v>
      </c>
      <c r="G57" s="32">
        <v>599068.80000000005</v>
      </c>
    </row>
    <row r="58" spans="1:7">
      <c r="A58" s="23">
        <v>55</v>
      </c>
      <c r="B58" s="40" t="s">
        <v>156</v>
      </c>
      <c r="C58" s="18" t="s">
        <v>157</v>
      </c>
      <c r="D58" s="31" t="s">
        <v>302</v>
      </c>
      <c r="E58" s="41">
        <v>10716</v>
      </c>
      <c r="F58" s="32" t="s">
        <v>3</v>
      </c>
      <c r="G58" s="32">
        <v>565804.80000000005</v>
      </c>
    </row>
    <row r="59" spans="1:7">
      <c r="A59" s="22">
        <v>56</v>
      </c>
      <c r="B59" s="40" t="s">
        <v>158</v>
      </c>
      <c r="C59" s="18" t="s">
        <v>157</v>
      </c>
      <c r="D59" s="31" t="s">
        <v>302</v>
      </c>
      <c r="E59" s="41">
        <v>13681</v>
      </c>
      <c r="F59" s="32" t="s">
        <v>3</v>
      </c>
      <c r="G59" s="32">
        <v>722356.8</v>
      </c>
    </row>
    <row r="60" spans="1:7">
      <c r="A60" s="23">
        <v>57</v>
      </c>
      <c r="B60" s="40" t="s">
        <v>159</v>
      </c>
      <c r="C60" s="18" t="s">
        <v>157</v>
      </c>
      <c r="D60" s="31" t="s">
        <v>302</v>
      </c>
      <c r="E60" s="41">
        <v>1000</v>
      </c>
      <c r="F60" s="32" t="s">
        <v>3</v>
      </c>
      <c r="G60" s="32">
        <v>52800</v>
      </c>
    </row>
    <row r="61" spans="1:7">
      <c r="A61" s="22">
        <v>58</v>
      </c>
      <c r="B61" s="40" t="s">
        <v>160</v>
      </c>
      <c r="C61" s="18" t="s">
        <v>157</v>
      </c>
      <c r="D61" s="31" t="s">
        <v>302</v>
      </c>
      <c r="E61" s="41">
        <v>4139</v>
      </c>
      <c r="F61" s="32" t="s">
        <v>3</v>
      </c>
      <c r="G61" s="32">
        <v>218539.2</v>
      </c>
    </row>
    <row r="62" spans="1:7">
      <c r="A62" s="23">
        <v>59</v>
      </c>
      <c r="B62" s="40" t="s">
        <v>161</v>
      </c>
      <c r="C62" s="18" t="s">
        <v>157</v>
      </c>
      <c r="D62" s="31" t="s">
        <v>302</v>
      </c>
      <c r="E62" s="41">
        <v>6455</v>
      </c>
      <c r="F62" s="32" t="s">
        <v>3</v>
      </c>
      <c r="G62" s="32">
        <v>340824.00000000006</v>
      </c>
    </row>
    <row r="63" spans="1:7">
      <c r="A63" s="23">
        <v>60</v>
      </c>
      <c r="B63" s="40" t="s">
        <v>162</v>
      </c>
      <c r="C63" s="18" t="s">
        <v>163</v>
      </c>
      <c r="D63" s="31" t="s">
        <v>302</v>
      </c>
      <c r="E63" s="41">
        <v>17921</v>
      </c>
      <c r="F63" s="32" t="s">
        <v>3</v>
      </c>
      <c r="G63" s="32">
        <v>946228.8</v>
      </c>
    </row>
    <row r="64" spans="1:7">
      <c r="A64" s="22">
        <v>61</v>
      </c>
      <c r="B64" s="40" t="s">
        <v>164</v>
      </c>
      <c r="C64" s="18" t="s">
        <v>163</v>
      </c>
      <c r="D64" s="31" t="s">
        <v>302</v>
      </c>
      <c r="E64" s="41">
        <v>37969</v>
      </c>
      <c r="F64" s="32" t="s">
        <v>3</v>
      </c>
      <c r="G64" s="32">
        <v>2004763.2000000002</v>
      </c>
    </row>
    <row r="65" spans="1:7">
      <c r="A65" s="23">
        <v>62</v>
      </c>
      <c r="B65" s="40" t="s">
        <v>165</v>
      </c>
      <c r="C65" s="18" t="s">
        <v>163</v>
      </c>
      <c r="D65" s="31" t="s">
        <v>302</v>
      </c>
      <c r="E65" s="41">
        <v>31915</v>
      </c>
      <c r="F65" s="32" t="s">
        <v>3</v>
      </c>
      <c r="G65" s="32">
        <v>1685112</v>
      </c>
    </row>
    <row r="66" spans="1:7">
      <c r="A66" s="23">
        <v>63</v>
      </c>
      <c r="B66" s="40" t="s">
        <v>166</v>
      </c>
      <c r="C66" s="18" t="s">
        <v>163</v>
      </c>
      <c r="D66" s="31" t="s">
        <v>302</v>
      </c>
      <c r="E66" s="41">
        <v>17516</v>
      </c>
      <c r="F66" s="32" t="s">
        <v>3</v>
      </c>
      <c r="G66" s="32">
        <v>924844.8</v>
      </c>
    </row>
    <row r="67" spans="1:7">
      <c r="A67" s="22">
        <v>64</v>
      </c>
      <c r="B67" s="40" t="s">
        <v>167</v>
      </c>
      <c r="C67" s="18" t="s">
        <v>163</v>
      </c>
      <c r="D67" s="31" t="s">
        <v>302</v>
      </c>
      <c r="E67" s="41">
        <v>45172</v>
      </c>
      <c r="F67" s="32" t="s">
        <v>3</v>
      </c>
      <c r="G67" s="32">
        <v>2385081.6</v>
      </c>
    </row>
    <row r="68" spans="1:7">
      <c r="A68" s="23">
        <v>65</v>
      </c>
      <c r="B68" s="40" t="s">
        <v>168</v>
      </c>
      <c r="C68" s="18" t="s">
        <v>163</v>
      </c>
      <c r="D68" s="31" t="s">
        <v>302</v>
      </c>
      <c r="E68" s="41">
        <v>37495</v>
      </c>
      <c r="F68" s="32" t="s">
        <v>3</v>
      </c>
      <c r="G68" s="32">
        <v>1979736</v>
      </c>
    </row>
    <row r="69" spans="1:7">
      <c r="A69" s="22">
        <v>66</v>
      </c>
      <c r="B69" s="40" t="s">
        <v>169</v>
      </c>
      <c r="C69" s="18" t="s">
        <v>163</v>
      </c>
      <c r="D69" s="31" t="s">
        <v>302</v>
      </c>
      <c r="E69" s="41">
        <v>19026</v>
      </c>
      <c r="F69" s="32" t="s">
        <v>3</v>
      </c>
      <c r="G69" s="32">
        <v>1004572.8</v>
      </c>
    </row>
    <row r="70" spans="1:7">
      <c r="A70" s="23">
        <v>67</v>
      </c>
      <c r="B70" s="40" t="s">
        <v>170</v>
      </c>
      <c r="C70" s="18" t="s">
        <v>163</v>
      </c>
      <c r="D70" s="31" t="s">
        <v>302</v>
      </c>
      <c r="E70" s="41">
        <v>32647</v>
      </c>
      <c r="F70" s="32" t="s">
        <v>3</v>
      </c>
      <c r="G70" s="32">
        <v>1723761.6</v>
      </c>
    </row>
    <row r="71" spans="1:7">
      <c r="A71" s="23">
        <v>68</v>
      </c>
      <c r="B71" s="40" t="s">
        <v>171</v>
      </c>
      <c r="C71" s="18" t="s">
        <v>163</v>
      </c>
      <c r="D71" s="31" t="s">
        <v>302</v>
      </c>
      <c r="E71" s="41">
        <v>9247</v>
      </c>
      <c r="F71" s="32" t="s">
        <v>3</v>
      </c>
      <c r="G71" s="32">
        <v>488241.60000000003</v>
      </c>
    </row>
    <row r="72" spans="1:7">
      <c r="A72" s="22">
        <v>69</v>
      </c>
      <c r="B72" s="40" t="s">
        <v>172</v>
      </c>
      <c r="C72" s="18" t="s">
        <v>163</v>
      </c>
      <c r="D72" s="31" t="s">
        <v>302</v>
      </c>
      <c r="E72" s="41">
        <v>11995</v>
      </c>
      <c r="F72" s="32" t="s">
        <v>3</v>
      </c>
      <c r="G72" s="32">
        <v>633336.00000000012</v>
      </c>
    </row>
    <row r="73" spans="1:7">
      <c r="A73" s="23">
        <v>70</v>
      </c>
      <c r="B73" s="40" t="s">
        <v>173</v>
      </c>
      <c r="C73" s="18" t="s">
        <v>163</v>
      </c>
      <c r="D73" s="31" t="s">
        <v>302</v>
      </c>
      <c r="E73" s="41">
        <v>38165</v>
      </c>
      <c r="F73" s="32" t="s">
        <v>3</v>
      </c>
      <c r="G73" s="32">
        <v>2015112</v>
      </c>
    </row>
    <row r="74" spans="1:7">
      <c r="A74" s="23">
        <v>71</v>
      </c>
      <c r="B74" s="40" t="s">
        <v>174</v>
      </c>
      <c r="C74" s="18" t="s">
        <v>163</v>
      </c>
      <c r="D74" s="31" t="s">
        <v>302</v>
      </c>
      <c r="E74" s="41">
        <v>1691</v>
      </c>
      <c r="F74" s="32" t="s">
        <v>3</v>
      </c>
      <c r="G74" s="32">
        <v>89284.800000000003</v>
      </c>
    </row>
    <row r="75" spans="1:7">
      <c r="A75" s="22">
        <v>72</v>
      </c>
      <c r="B75" s="40" t="s">
        <v>175</v>
      </c>
      <c r="C75" s="18" t="s">
        <v>163</v>
      </c>
      <c r="D75" s="31" t="s">
        <v>302</v>
      </c>
      <c r="E75" s="41">
        <v>9946</v>
      </c>
      <c r="F75" s="32" t="s">
        <v>3</v>
      </c>
      <c r="G75" s="32">
        <v>525148.80000000005</v>
      </c>
    </row>
    <row r="76" spans="1:7">
      <c r="A76" s="23">
        <v>73</v>
      </c>
      <c r="B76" s="40" t="s">
        <v>176</v>
      </c>
      <c r="C76" s="18" t="s">
        <v>163</v>
      </c>
      <c r="D76" s="31" t="s">
        <v>302</v>
      </c>
      <c r="E76" s="41">
        <v>17770</v>
      </c>
      <c r="F76" s="32" t="s">
        <v>3</v>
      </c>
      <c r="G76" s="32">
        <v>938256</v>
      </c>
    </row>
    <row r="77" spans="1:7">
      <c r="A77" s="22">
        <v>74</v>
      </c>
      <c r="B77" s="40" t="s">
        <v>177</v>
      </c>
      <c r="C77" s="18" t="s">
        <v>163</v>
      </c>
      <c r="D77" s="31" t="s">
        <v>302</v>
      </c>
      <c r="E77" s="41">
        <v>30972</v>
      </c>
      <c r="F77" s="32" t="s">
        <v>3</v>
      </c>
      <c r="G77" s="32">
        <v>1635321.6</v>
      </c>
    </row>
    <row r="78" spans="1:7">
      <c r="A78" s="23">
        <v>75</v>
      </c>
      <c r="B78" s="40" t="s">
        <v>178</v>
      </c>
      <c r="C78" s="18" t="s">
        <v>163</v>
      </c>
      <c r="D78" s="31" t="s">
        <v>302</v>
      </c>
      <c r="E78" s="41">
        <v>18918</v>
      </c>
      <c r="F78" s="32" t="s">
        <v>3</v>
      </c>
      <c r="G78" s="32">
        <v>998870.40000000014</v>
      </c>
    </row>
    <row r="79" spans="1:7">
      <c r="A79" s="23">
        <v>76</v>
      </c>
      <c r="B79" s="40" t="s">
        <v>179</v>
      </c>
      <c r="C79" s="18" t="s">
        <v>163</v>
      </c>
      <c r="D79" s="31" t="s">
        <v>302</v>
      </c>
      <c r="E79" s="41">
        <v>13200</v>
      </c>
      <c r="F79" s="32" t="s">
        <v>3</v>
      </c>
      <c r="G79" s="32">
        <v>696960.00000000012</v>
      </c>
    </row>
    <row r="80" spans="1:7">
      <c r="A80" s="22">
        <v>77</v>
      </c>
      <c r="B80" s="40" t="s">
        <v>180</v>
      </c>
      <c r="C80" s="18" t="s">
        <v>163</v>
      </c>
      <c r="D80" s="31" t="s">
        <v>302</v>
      </c>
      <c r="E80" s="41">
        <v>31661</v>
      </c>
      <c r="F80" s="32" t="s">
        <v>3</v>
      </c>
      <c r="G80" s="32">
        <v>1671700.8000000003</v>
      </c>
    </row>
    <row r="81" spans="1:7">
      <c r="A81" s="23">
        <v>78</v>
      </c>
      <c r="B81" s="40" t="s">
        <v>181</v>
      </c>
      <c r="C81" s="18" t="s">
        <v>163</v>
      </c>
      <c r="D81" s="31" t="s">
        <v>302</v>
      </c>
      <c r="E81" s="41">
        <v>13138</v>
      </c>
      <c r="F81" s="32" t="s">
        <v>3</v>
      </c>
      <c r="G81" s="32">
        <v>693686.4</v>
      </c>
    </row>
    <row r="82" spans="1:7">
      <c r="A82" s="23">
        <v>79</v>
      </c>
      <c r="B82" s="40" t="s">
        <v>182</v>
      </c>
      <c r="C82" s="18" t="s">
        <v>163</v>
      </c>
      <c r="D82" s="31" t="s">
        <v>302</v>
      </c>
      <c r="E82" s="41">
        <v>17005</v>
      </c>
      <c r="F82" s="32" t="s">
        <v>3</v>
      </c>
      <c r="G82" s="32">
        <v>897864</v>
      </c>
    </row>
    <row r="83" spans="1:7">
      <c r="A83" s="22">
        <v>80</v>
      </c>
      <c r="B83" s="40" t="s">
        <v>183</v>
      </c>
      <c r="C83" s="18" t="s">
        <v>163</v>
      </c>
      <c r="D83" s="31" t="s">
        <v>302</v>
      </c>
      <c r="E83" s="41">
        <v>34939</v>
      </c>
      <c r="F83" s="32" t="s">
        <v>3</v>
      </c>
      <c r="G83" s="32">
        <v>1844779.2000000002</v>
      </c>
    </row>
    <row r="84" spans="1:7">
      <c r="A84" s="23">
        <v>81</v>
      </c>
      <c r="B84" s="40" t="s">
        <v>184</v>
      </c>
      <c r="C84" s="18" t="s">
        <v>163</v>
      </c>
      <c r="D84" s="31" t="s">
        <v>302</v>
      </c>
      <c r="E84" s="41">
        <v>20449</v>
      </c>
      <c r="F84" s="32" t="s">
        <v>3</v>
      </c>
      <c r="G84" s="32">
        <v>1079707.2000000002</v>
      </c>
    </row>
    <row r="85" spans="1:7">
      <c r="A85" s="22">
        <v>82</v>
      </c>
      <c r="B85" s="40" t="s">
        <v>185</v>
      </c>
      <c r="C85" s="18" t="s">
        <v>163</v>
      </c>
      <c r="D85" s="31" t="s">
        <v>302</v>
      </c>
      <c r="E85" s="41">
        <v>7339</v>
      </c>
      <c r="F85" s="32" t="s">
        <v>3</v>
      </c>
      <c r="G85" s="32">
        <v>387499.2</v>
      </c>
    </row>
    <row r="86" spans="1:7">
      <c r="A86" s="23">
        <v>83</v>
      </c>
      <c r="B86" s="40" t="s">
        <v>186</v>
      </c>
      <c r="C86" s="18" t="s">
        <v>163</v>
      </c>
      <c r="D86" s="31" t="s">
        <v>302</v>
      </c>
      <c r="E86" s="41">
        <v>30965</v>
      </c>
      <c r="F86" s="32" t="s">
        <v>3</v>
      </c>
      <c r="G86" s="32">
        <v>1634952</v>
      </c>
    </row>
    <row r="87" spans="1:7">
      <c r="A87" s="23">
        <v>84</v>
      </c>
      <c r="B87" s="40" t="s">
        <v>187</v>
      </c>
      <c r="C87" s="18" t="s">
        <v>163</v>
      </c>
      <c r="D87" s="31" t="s">
        <v>302</v>
      </c>
      <c r="E87" s="41">
        <v>29114</v>
      </c>
      <c r="F87" s="32" t="s">
        <v>3</v>
      </c>
      <c r="G87" s="32">
        <v>1537219.2000000002</v>
      </c>
    </row>
    <row r="88" spans="1:7">
      <c r="A88" s="22">
        <v>85</v>
      </c>
      <c r="B88" s="40" t="s">
        <v>188</v>
      </c>
      <c r="C88" s="18" t="s">
        <v>163</v>
      </c>
      <c r="D88" s="31" t="s">
        <v>302</v>
      </c>
      <c r="E88" s="41">
        <v>23525</v>
      </c>
      <c r="F88" s="32" t="s">
        <v>3</v>
      </c>
      <c r="G88" s="32">
        <v>1242120.0000000002</v>
      </c>
    </row>
    <row r="89" spans="1:7">
      <c r="A89" s="23">
        <v>86</v>
      </c>
      <c r="B89" s="40" t="s">
        <v>189</v>
      </c>
      <c r="C89" s="18" t="s">
        <v>163</v>
      </c>
      <c r="D89" s="31" t="s">
        <v>302</v>
      </c>
      <c r="E89" s="41">
        <v>963</v>
      </c>
      <c r="F89" s="32" t="s">
        <v>3</v>
      </c>
      <c r="G89" s="32">
        <v>50846.400000000009</v>
      </c>
    </row>
    <row r="90" spans="1:7">
      <c r="A90" s="23">
        <v>87</v>
      </c>
      <c r="B90" s="40" t="s">
        <v>190</v>
      </c>
      <c r="C90" s="18" t="s">
        <v>163</v>
      </c>
      <c r="D90" s="31" t="s">
        <v>302</v>
      </c>
      <c r="E90" s="41">
        <v>17372</v>
      </c>
      <c r="F90" s="32" t="s">
        <v>3</v>
      </c>
      <c r="G90" s="32">
        <v>917241.60000000009</v>
      </c>
    </row>
    <row r="91" spans="1:7">
      <c r="A91" s="22">
        <v>88</v>
      </c>
      <c r="B91" s="40" t="s">
        <v>191</v>
      </c>
      <c r="C91" s="18" t="s">
        <v>163</v>
      </c>
      <c r="D91" s="31" t="s">
        <v>302</v>
      </c>
      <c r="E91" s="41">
        <v>18741</v>
      </c>
      <c r="F91" s="32" t="s">
        <v>3</v>
      </c>
      <c r="G91" s="32">
        <v>989524.8</v>
      </c>
    </row>
    <row r="92" spans="1:7">
      <c r="A92" s="23">
        <v>89</v>
      </c>
      <c r="B92" s="40" t="s">
        <v>192</v>
      </c>
      <c r="C92" s="18" t="s">
        <v>163</v>
      </c>
      <c r="D92" s="31" t="s">
        <v>302</v>
      </c>
      <c r="E92" s="41">
        <v>23837</v>
      </c>
      <c r="F92" s="32" t="s">
        <v>3</v>
      </c>
      <c r="G92" s="32">
        <v>1258593.6000000001</v>
      </c>
    </row>
    <row r="93" spans="1:7">
      <c r="A93" s="22">
        <v>90</v>
      </c>
      <c r="B93" s="40" t="s">
        <v>193</v>
      </c>
      <c r="C93" s="18" t="s">
        <v>163</v>
      </c>
      <c r="D93" s="31" t="s">
        <v>302</v>
      </c>
      <c r="E93" s="41">
        <v>37203</v>
      </c>
      <c r="F93" s="32" t="s">
        <v>3</v>
      </c>
      <c r="G93" s="32">
        <v>1964318.4000000001</v>
      </c>
    </row>
    <row r="94" spans="1:7">
      <c r="A94" s="23">
        <v>91</v>
      </c>
      <c r="B94" s="40" t="s">
        <v>194</v>
      </c>
      <c r="C94" s="18" t="s">
        <v>163</v>
      </c>
      <c r="D94" s="31" t="s">
        <v>302</v>
      </c>
      <c r="E94" s="41">
        <v>23938</v>
      </c>
      <c r="F94" s="32" t="s">
        <v>3</v>
      </c>
      <c r="G94" s="32">
        <v>1263926.4000000001</v>
      </c>
    </row>
    <row r="95" spans="1:7">
      <c r="A95" s="23">
        <v>92</v>
      </c>
      <c r="B95" s="40" t="s">
        <v>195</v>
      </c>
      <c r="C95" s="18" t="s">
        <v>163</v>
      </c>
      <c r="D95" s="31" t="s">
        <v>302</v>
      </c>
      <c r="E95" s="41">
        <v>11859</v>
      </c>
      <c r="F95" s="32" t="s">
        <v>3</v>
      </c>
      <c r="G95" s="32">
        <v>626155.20000000007</v>
      </c>
    </row>
    <row r="96" spans="1:7">
      <c r="A96" s="22">
        <v>93</v>
      </c>
      <c r="B96" s="40" t="s">
        <v>196</v>
      </c>
      <c r="C96" s="18" t="s">
        <v>163</v>
      </c>
      <c r="D96" s="31" t="s">
        <v>302</v>
      </c>
      <c r="E96" s="41">
        <v>30050</v>
      </c>
      <c r="F96" s="32" t="s">
        <v>3</v>
      </c>
      <c r="G96" s="32">
        <v>1586640</v>
      </c>
    </row>
    <row r="97" spans="1:7">
      <c r="A97" s="23">
        <v>94</v>
      </c>
      <c r="B97" s="40" t="s">
        <v>197</v>
      </c>
      <c r="C97" s="18" t="s">
        <v>163</v>
      </c>
      <c r="D97" s="31" t="s">
        <v>302</v>
      </c>
      <c r="E97" s="41">
        <v>32170</v>
      </c>
      <c r="F97" s="32" t="s">
        <v>3</v>
      </c>
      <c r="G97" s="32">
        <v>1698576</v>
      </c>
    </row>
    <row r="98" spans="1:7">
      <c r="A98" s="23">
        <v>95</v>
      </c>
      <c r="B98" s="40" t="s">
        <v>198</v>
      </c>
      <c r="C98" s="18" t="s">
        <v>199</v>
      </c>
      <c r="D98" s="31" t="s">
        <v>302</v>
      </c>
      <c r="E98" s="41">
        <v>38332</v>
      </c>
      <c r="F98" s="32" t="s">
        <v>3</v>
      </c>
      <c r="G98" s="32">
        <v>2023929.6</v>
      </c>
    </row>
    <row r="99" spans="1:7">
      <c r="A99" s="22">
        <v>96</v>
      </c>
      <c r="B99" s="40" t="s">
        <v>200</v>
      </c>
      <c r="C99" s="18" t="s">
        <v>201</v>
      </c>
      <c r="D99" s="31" t="s">
        <v>302</v>
      </c>
      <c r="E99" s="41">
        <v>11501</v>
      </c>
      <c r="F99" s="32" t="s">
        <v>3</v>
      </c>
      <c r="G99" s="32">
        <v>607252.80000000005</v>
      </c>
    </row>
    <row r="100" spans="1:7">
      <c r="A100" s="23">
        <v>97</v>
      </c>
      <c r="B100" s="40" t="s">
        <v>202</v>
      </c>
      <c r="C100" s="18" t="s">
        <v>199</v>
      </c>
      <c r="D100" s="31" t="s">
        <v>302</v>
      </c>
      <c r="E100" s="41">
        <v>16694</v>
      </c>
      <c r="F100" s="32" t="s">
        <v>3</v>
      </c>
      <c r="G100" s="32">
        <v>881443.20000000007</v>
      </c>
    </row>
    <row r="101" spans="1:7">
      <c r="A101" s="22">
        <v>98</v>
      </c>
      <c r="B101" s="40" t="s">
        <v>203</v>
      </c>
      <c r="C101" s="18" t="s">
        <v>199</v>
      </c>
      <c r="D101" s="31" t="s">
        <v>302</v>
      </c>
      <c r="E101" s="41">
        <v>12641</v>
      </c>
      <c r="F101" s="32" t="s">
        <v>3</v>
      </c>
      <c r="G101" s="32">
        <v>667444.80000000005</v>
      </c>
    </row>
    <row r="102" spans="1:7">
      <c r="A102" s="23">
        <v>99</v>
      </c>
      <c r="B102" s="40" t="s">
        <v>204</v>
      </c>
      <c r="C102" s="18" t="s">
        <v>205</v>
      </c>
      <c r="D102" s="31" t="s">
        <v>302</v>
      </c>
      <c r="E102" s="41">
        <v>20335</v>
      </c>
      <c r="F102" s="32" t="s">
        <v>3</v>
      </c>
      <c r="G102" s="32">
        <v>1073688</v>
      </c>
    </row>
    <row r="103" spans="1:7">
      <c r="A103" s="23">
        <v>100</v>
      </c>
      <c r="B103" s="40" t="s">
        <v>206</v>
      </c>
      <c r="C103" s="18" t="s">
        <v>205</v>
      </c>
      <c r="D103" s="31" t="s">
        <v>302</v>
      </c>
      <c r="E103" s="41">
        <v>25091</v>
      </c>
      <c r="F103" s="32" t="s">
        <v>3</v>
      </c>
      <c r="G103" s="32">
        <v>1324804.8</v>
      </c>
    </row>
    <row r="104" spans="1:7">
      <c r="A104" s="22">
        <v>101</v>
      </c>
      <c r="B104" s="40" t="s">
        <v>207</v>
      </c>
      <c r="C104" s="18" t="s">
        <v>208</v>
      </c>
      <c r="D104" s="31" t="s">
        <v>302</v>
      </c>
      <c r="E104" s="41">
        <v>38692</v>
      </c>
      <c r="F104" s="32" t="s">
        <v>3</v>
      </c>
      <c r="G104" s="32">
        <v>2042937.6</v>
      </c>
    </row>
    <row r="105" spans="1:7">
      <c r="A105" s="23">
        <v>102</v>
      </c>
      <c r="B105" s="40" t="s">
        <v>209</v>
      </c>
      <c r="C105" s="18" t="s">
        <v>205</v>
      </c>
      <c r="D105" s="31" t="s">
        <v>302</v>
      </c>
      <c r="E105" s="41">
        <v>40543</v>
      </c>
      <c r="F105" s="32" t="s">
        <v>3</v>
      </c>
      <c r="G105" s="32">
        <v>2140670.4000000004</v>
      </c>
    </row>
    <row r="106" spans="1:7">
      <c r="A106" s="23">
        <v>103</v>
      </c>
      <c r="B106" s="40" t="s">
        <v>210</v>
      </c>
      <c r="C106" s="18" t="s">
        <v>199</v>
      </c>
      <c r="D106" s="31" t="s">
        <v>302</v>
      </c>
      <c r="E106" s="41">
        <v>34523</v>
      </c>
      <c r="F106" s="32" t="s">
        <v>3</v>
      </c>
      <c r="G106" s="32">
        <v>1822814.4000000001</v>
      </c>
    </row>
    <row r="107" spans="1:7">
      <c r="A107" s="22">
        <v>104</v>
      </c>
      <c r="B107" s="40" t="s">
        <v>211</v>
      </c>
      <c r="C107" s="18" t="s">
        <v>199</v>
      </c>
      <c r="D107" s="31" t="s">
        <v>302</v>
      </c>
      <c r="E107" s="41">
        <v>21689</v>
      </c>
      <c r="F107" s="32" t="s">
        <v>3</v>
      </c>
      <c r="G107" s="32">
        <v>1145179.2000000002</v>
      </c>
    </row>
    <row r="108" spans="1:7">
      <c r="A108" s="23">
        <v>105</v>
      </c>
      <c r="B108" s="40" t="s">
        <v>212</v>
      </c>
      <c r="C108" s="18" t="s">
        <v>199</v>
      </c>
      <c r="D108" s="31" t="s">
        <v>302</v>
      </c>
      <c r="E108" s="41">
        <v>11456</v>
      </c>
      <c r="F108" s="32" t="s">
        <v>3</v>
      </c>
      <c r="G108" s="32">
        <v>604876.80000000005</v>
      </c>
    </row>
    <row r="109" spans="1:7">
      <c r="A109" s="22">
        <v>106</v>
      </c>
      <c r="B109" s="40" t="s">
        <v>213</v>
      </c>
      <c r="C109" s="18" t="s">
        <v>199</v>
      </c>
      <c r="D109" s="31" t="s">
        <v>302</v>
      </c>
      <c r="E109" s="41">
        <v>16392</v>
      </c>
      <c r="F109" s="32" t="s">
        <v>3</v>
      </c>
      <c r="G109" s="32">
        <v>865497.60000000009</v>
      </c>
    </row>
    <row r="110" spans="1:7">
      <c r="A110" s="23">
        <v>107</v>
      </c>
      <c r="B110" s="40" t="s">
        <v>214</v>
      </c>
      <c r="C110" s="18" t="s">
        <v>199</v>
      </c>
      <c r="D110" s="31" t="s">
        <v>302</v>
      </c>
      <c r="E110" s="41">
        <v>15529</v>
      </c>
      <c r="F110" s="32" t="s">
        <v>3</v>
      </c>
      <c r="G110" s="32">
        <v>819931.20000000007</v>
      </c>
    </row>
    <row r="111" spans="1:7">
      <c r="A111" s="23">
        <v>108</v>
      </c>
      <c r="B111" s="40" t="s">
        <v>215</v>
      </c>
      <c r="C111" s="18" t="s">
        <v>199</v>
      </c>
      <c r="D111" s="31" t="s">
        <v>302</v>
      </c>
      <c r="E111" s="41">
        <v>25304</v>
      </c>
      <c r="F111" s="32" t="s">
        <v>3</v>
      </c>
      <c r="G111" s="32">
        <v>1336051.2000000002</v>
      </c>
    </row>
    <row r="112" spans="1:7">
      <c r="A112" s="22">
        <v>109</v>
      </c>
      <c r="B112" s="40" t="s">
        <v>216</v>
      </c>
      <c r="C112" s="18" t="s">
        <v>199</v>
      </c>
      <c r="D112" s="31" t="s">
        <v>302</v>
      </c>
      <c r="E112" s="41">
        <v>16585</v>
      </c>
      <c r="F112" s="32" t="s">
        <v>3</v>
      </c>
      <c r="G112" s="32">
        <v>875688</v>
      </c>
    </row>
    <row r="113" spans="1:7">
      <c r="A113" s="23">
        <v>110</v>
      </c>
      <c r="B113" s="40" t="s">
        <v>217</v>
      </c>
      <c r="C113" s="18" t="s">
        <v>199</v>
      </c>
      <c r="D113" s="31" t="s">
        <v>302</v>
      </c>
      <c r="E113" s="41">
        <v>29951</v>
      </c>
      <c r="F113" s="32" t="s">
        <v>3</v>
      </c>
      <c r="G113" s="32">
        <v>1581412.8000000003</v>
      </c>
    </row>
    <row r="114" spans="1:7">
      <c r="A114" s="23">
        <v>111</v>
      </c>
      <c r="B114" s="40" t="s">
        <v>218</v>
      </c>
      <c r="C114" s="18" t="s">
        <v>199</v>
      </c>
      <c r="D114" s="31" t="s">
        <v>302</v>
      </c>
      <c r="E114" s="41">
        <v>23479</v>
      </c>
      <c r="F114" s="32" t="s">
        <v>3</v>
      </c>
      <c r="G114" s="32">
        <v>1239691.2000000002</v>
      </c>
    </row>
    <row r="115" spans="1:7">
      <c r="A115" s="22">
        <v>112</v>
      </c>
      <c r="B115" s="40" t="s">
        <v>219</v>
      </c>
      <c r="C115" s="18" t="s">
        <v>199</v>
      </c>
      <c r="D115" s="31" t="s">
        <v>302</v>
      </c>
      <c r="E115" s="41">
        <v>35326</v>
      </c>
      <c r="F115" s="32" t="s">
        <v>3</v>
      </c>
      <c r="G115" s="32">
        <v>1865212.8000000003</v>
      </c>
    </row>
    <row r="116" spans="1:7">
      <c r="A116" s="23">
        <v>113</v>
      </c>
      <c r="B116" s="40" t="s">
        <v>220</v>
      </c>
      <c r="C116" s="18" t="s">
        <v>199</v>
      </c>
      <c r="D116" s="31" t="s">
        <v>302</v>
      </c>
      <c r="E116" s="41">
        <v>7940</v>
      </c>
      <c r="F116" s="32" t="s">
        <v>3</v>
      </c>
      <c r="G116" s="32">
        <v>419232</v>
      </c>
    </row>
    <row r="117" spans="1:7">
      <c r="A117" s="22">
        <v>114</v>
      </c>
      <c r="B117" s="40" t="s">
        <v>221</v>
      </c>
      <c r="C117" s="18" t="s">
        <v>199</v>
      </c>
      <c r="D117" s="31" t="s">
        <v>302</v>
      </c>
      <c r="E117" s="41">
        <v>31797</v>
      </c>
      <c r="F117" s="32" t="s">
        <v>3</v>
      </c>
      <c r="G117" s="32">
        <v>1678881.6</v>
      </c>
    </row>
    <row r="118" spans="1:7">
      <c r="A118" s="23">
        <v>115</v>
      </c>
      <c r="B118" s="40" t="s">
        <v>222</v>
      </c>
      <c r="C118" s="18" t="s">
        <v>199</v>
      </c>
      <c r="D118" s="31" t="s">
        <v>302</v>
      </c>
      <c r="E118" s="41">
        <v>31775</v>
      </c>
      <c r="F118" s="32" t="s">
        <v>3</v>
      </c>
      <c r="G118" s="32">
        <v>1677720</v>
      </c>
    </row>
    <row r="119" spans="1:7">
      <c r="A119" s="23">
        <v>116</v>
      </c>
      <c r="B119" s="40" t="s">
        <v>223</v>
      </c>
      <c r="C119" s="18" t="s">
        <v>199</v>
      </c>
      <c r="D119" s="31" t="s">
        <v>302</v>
      </c>
      <c r="E119" s="41">
        <v>25165</v>
      </c>
      <c r="F119" s="32" t="s">
        <v>3</v>
      </c>
      <c r="G119" s="32">
        <v>1328712.0000000002</v>
      </c>
    </row>
    <row r="120" spans="1:7">
      <c r="A120" s="22">
        <v>117</v>
      </c>
      <c r="B120" s="40" t="s">
        <v>224</v>
      </c>
      <c r="C120" s="18" t="s">
        <v>199</v>
      </c>
      <c r="D120" s="31" t="s">
        <v>302</v>
      </c>
      <c r="E120" s="41">
        <v>23729</v>
      </c>
      <c r="F120" s="32" t="s">
        <v>3</v>
      </c>
      <c r="G120" s="32">
        <v>1252891.2000000002</v>
      </c>
    </row>
    <row r="121" spans="1:7">
      <c r="A121" s="23">
        <v>118</v>
      </c>
      <c r="B121" s="40" t="s">
        <v>225</v>
      </c>
      <c r="C121" s="18" t="s">
        <v>199</v>
      </c>
      <c r="D121" s="31" t="s">
        <v>302</v>
      </c>
      <c r="E121" s="41">
        <v>11109</v>
      </c>
      <c r="F121" s="32" t="s">
        <v>3</v>
      </c>
      <c r="G121" s="32">
        <v>586555.20000000007</v>
      </c>
    </row>
    <row r="122" spans="1:7">
      <c r="A122" s="23">
        <v>119</v>
      </c>
      <c r="B122" s="40" t="s">
        <v>226</v>
      </c>
      <c r="C122" s="18" t="s">
        <v>201</v>
      </c>
      <c r="D122" s="31" t="s">
        <v>302</v>
      </c>
      <c r="E122" s="41">
        <v>14077</v>
      </c>
      <c r="F122" s="32" t="s">
        <v>3</v>
      </c>
      <c r="G122" s="32">
        <v>743265.60000000009</v>
      </c>
    </row>
    <row r="123" spans="1:7">
      <c r="A123" s="22">
        <v>120</v>
      </c>
      <c r="B123" s="40" t="s">
        <v>227</v>
      </c>
      <c r="C123" s="18" t="s">
        <v>199</v>
      </c>
      <c r="D123" s="31" t="s">
        <v>302</v>
      </c>
      <c r="E123" s="41">
        <v>13894</v>
      </c>
      <c r="F123" s="32" t="s">
        <v>3</v>
      </c>
      <c r="G123" s="32">
        <v>733603.20000000007</v>
      </c>
    </row>
    <row r="124" spans="1:7">
      <c r="A124" s="23">
        <v>121</v>
      </c>
      <c r="B124" s="40" t="s">
        <v>228</v>
      </c>
      <c r="C124" s="18" t="s">
        <v>199</v>
      </c>
      <c r="D124" s="31" t="s">
        <v>302</v>
      </c>
      <c r="E124" s="41">
        <v>17773</v>
      </c>
      <c r="F124" s="32" t="s">
        <v>3</v>
      </c>
      <c r="G124" s="32">
        <v>938414.40000000014</v>
      </c>
    </row>
    <row r="125" spans="1:7">
      <c r="A125" s="22">
        <v>122</v>
      </c>
      <c r="B125" s="40" t="s">
        <v>229</v>
      </c>
      <c r="C125" s="18" t="s">
        <v>199</v>
      </c>
      <c r="D125" s="31" t="s">
        <v>302</v>
      </c>
      <c r="E125" s="41">
        <v>13312</v>
      </c>
      <c r="F125" s="32" t="s">
        <v>3</v>
      </c>
      <c r="G125" s="32">
        <v>702873.60000000009</v>
      </c>
    </row>
    <row r="126" spans="1:7">
      <c r="A126" s="23">
        <v>123</v>
      </c>
      <c r="B126" s="40" t="s">
        <v>230</v>
      </c>
      <c r="C126" s="18" t="s">
        <v>199</v>
      </c>
      <c r="D126" s="31" t="s">
        <v>302</v>
      </c>
      <c r="E126" s="41">
        <v>31941</v>
      </c>
      <c r="F126" s="32" t="s">
        <v>3</v>
      </c>
      <c r="G126" s="32">
        <v>1686484.8000000003</v>
      </c>
    </row>
    <row r="127" spans="1:7">
      <c r="A127" s="23">
        <v>124</v>
      </c>
      <c r="B127" s="40" t="s">
        <v>231</v>
      </c>
      <c r="C127" s="18" t="s">
        <v>199</v>
      </c>
      <c r="D127" s="31" t="s">
        <v>302</v>
      </c>
      <c r="E127" s="41">
        <v>53500</v>
      </c>
      <c r="F127" s="32" t="s">
        <v>3</v>
      </c>
      <c r="G127" s="32">
        <v>2824800.0000000005</v>
      </c>
    </row>
    <row r="128" spans="1:7">
      <c r="A128" s="22">
        <v>125</v>
      </c>
      <c r="B128" s="40" t="s">
        <v>232</v>
      </c>
      <c r="C128" s="18" t="s">
        <v>199</v>
      </c>
      <c r="D128" s="31" t="s">
        <v>302</v>
      </c>
      <c r="E128" s="41">
        <v>22596</v>
      </c>
      <c r="F128" s="32" t="s">
        <v>3</v>
      </c>
      <c r="G128" s="32">
        <v>1193068.8</v>
      </c>
    </row>
    <row r="129" spans="1:7">
      <c r="A129" s="23">
        <v>126</v>
      </c>
      <c r="B129" s="40" t="s">
        <v>233</v>
      </c>
      <c r="C129" s="18" t="s">
        <v>199</v>
      </c>
      <c r="D129" s="31" t="s">
        <v>302</v>
      </c>
      <c r="E129" s="41">
        <v>45327</v>
      </c>
      <c r="F129" s="32" t="s">
        <v>3</v>
      </c>
      <c r="G129" s="32">
        <v>2393265.6</v>
      </c>
    </row>
    <row r="130" spans="1:7">
      <c r="A130" s="23">
        <v>127</v>
      </c>
      <c r="B130" s="40" t="s">
        <v>234</v>
      </c>
      <c r="C130" s="18" t="s">
        <v>199</v>
      </c>
      <c r="D130" s="31" t="s">
        <v>302</v>
      </c>
      <c r="E130" s="41">
        <v>1102</v>
      </c>
      <c r="F130" s="32" t="s">
        <v>3</v>
      </c>
      <c r="G130" s="32">
        <v>58185.600000000006</v>
      </c>
    </row>
    <row r="131" spans="1:7">
      <c r="A131" s="22">
        <v>128</v>
      </c>
      <c r="B131" s="40" t="s">
        <v>235</v>
      </c>
      <c r="C131" s="18" t="s">
        <v>199</v>
      </c>
      <c r="D131" s="31" t="s">
        <v>302</v>
      </c>
      <c r="E131" s="41">
        <v>13169</v>
      </c>
      <c r="F131" s="32" t="s">
        <v>3</v>
      </c>
      <c r="G131" s="32">
        <v>695323.20000000007</v>
      </c>
    </row>
    <row r="132" spans="1:7">
      <c r="A132" s="23">
        <v>129</v>
      </c>
      <c r="B132" s="40" t="s">
        <v>236</v>
      </c>
      <c r="C132" s="18" t="s">
        <v>199</v>
      </c>
      <c r="D132" s="31" t="s">
        <v>302</v>
      </c>
      <c r="E132" s="41">
        <v>22431</v>
      </c>
      <c r="F132" s="32" t="s">
        <v>3</v>
      </c>
      <c r="G132" s="32">
        <v>1184356.8</v>
      </c>
    </row>
    <row r="133" spans="1:7">
      <c r="A133" s="22">
        <v>130</v>
      </c>
      <c r="B133" s="40" t="s">
        <v>237</v>
      </c>
      <c r="C133" s="18" t="s">
        <v>199</v>
      </c>
      <c r="D133" s="31" t="s">
        <v>302</v>
      </c>
      <c r="E133" s="41">
        <v>20502</v>
      </c>
      <c r="F133" s="32" t="s">
        <v>3</v>
      </c>
      <c r="G133" s="32">
        <v>1082505.6000000001</v>
      </c>
    </row>
    <row r="134" spans="1:7">
      <c r="A134" s="23">
        <v>131</v>
      </c>
      <c r="B134" s="40" t="s">
        <v>238</v>
      </c>
      <c r="C134" s="18" t="s">
        <v>199</v>
      </c>
      <c r="D134" s="31" t="s">
        <v>302</v>
      </c>
      <c r="E134" s="41">
        <v>18959</v>
      </c>
      <c r="F134" s="32" t="s">
        <v>3</v>
      </c>
      <c r="G134" s="32">
        <v>1001035.2000000001</v>
      </c>
    </row>
    <row r="135" spans="1:7">
      <c r="A135" s="23">
        <v>132</v>
      </c>
      <c r="B135" s="40" t="s">
        <v>239</v>
      </c>
      <c r="C135" s="18" t="s">
        <v>199</v>
      </c>
      <c r="D135" s="31" t="s">
        <v>302</v>
      </c>
      <c r="E135" s="41">
        <v>17834</v>
      </c>
      <c r="F135" s="32" t="s">
        <v>3</v>
      </c>
      <c r="G135" s="32">
        <v>941635.20000000007</v>
      </c>
    </row>
    <row r="136" spans="1:7">
      <c r="A136" s="22">
        <v>133</v>
      </c>
      <c r="B136" s="40" t="s">
        <v>240</v>
      </c>
      <c r="C136" s="18" t="s">
        <v>199</v>
      </c>
      <c r="D136" s="31" t="s">
        <v>302</v>
      </c>
      <c r="E136" s="41">
        <v>32323</v>
      </c>
      <c r="F136" s="32" t="s">
        <v>3</v>
      </c>
      <c r="G136" s="32">
        <v>1706654.4000000001</v>
      </c>
    </row>
    <row r="137" spans="1:7">
      <c r="A137" s="23">
        <v>134</v>
      </c>
      <c r="B137" s="40" t="s">
        <v>241</v>
      </c>
      <c r="C137" s="18" t="s">
        <v>199</v>
      </c>
      <c r="D137" s="31" t="s">
        <v>302</v>
      </c>
      <c r="E137" s="41">
        <v>36138</v>
      </c>
      <c r="F137" s="32" t="s">
        <v>3</v>
      </c>
      <c r="G137" s="32">
        <v>1908086.4000000001</v>
      </c>
    </row>
    <row r="138" spans="1:7">
      <c r="A138" s="23">
        <v>135</v>
      </c>
      <c r="B138" s="40" t="s">
        <v>242</v>
      </c>
      <c r="C138" s="18" t="s">
        <v>199</v>
      </c>
      <c r="D138" s="31" t="s">
        <v>302</v>
      </c>
      <c r="E138" s="41">
        <v>14069</v>
      </c>
      <c r="F138" s="32" t="s">
        <v>3</v>
      </c>
      <c r="G138" s="32">
        <v>742843.20000000007</v>
      </c>
    </row>
    <row r="139" spans="1:7">
      <c r="A139" s="22">
        <v>136</v>
      </c>
      <c r="B139" s="40" t="s">
        <v>243</v>
      </c>
      <c r="C139" s="18" t="s">
        <v>244</v>
      </c>
      <c r="D139" s="31" t="s">
        <v>302</v>
      </c>
      <c r="E139" s="41">
        <v>4098</v>
      </c>
      <c r="F139" s="32" t="s">
        <v>3</v>
      </c>
      <c r="G139" s="32">
        <v>216374.40000000002</v>
      </c>
    </row>
    <row r="140" spans="1:7">
      <c r="A140" s="23">
        <v>137</v>
      </c>
      <c r="B140" s="40" t="s">
        <v>243</v>
      </c>
      <c r="C140" s="18" t="s">
        <v>201</v>
      </c>
      <c r="D140" s="31" t="s">
        <v>302</v>
      </c>
      <c r="E140" s="41">
        <v>24646</v>
      </c>
      <c r="F140" s="32" t="s">
        <v>3</v>
      </c>
      <c r="G140" s="32">
        <v>1301308.8</v>
      </c>
    </row>
    <row r="141" spans="1:7">
      <c r="A141" s="22">
        <v>138</v>
      </c>
      <c r="B141" s="40" t="s">
        <v>245</v>
      </c>
      <c r="C141" s="18" t="s">
        <v>244</v>
      </c>
      <c r="D141" s="31" t="s">
        <v>302</v>
      </c>
      <c r="E141" s="41">
        <v>29395</v>
      </c>
      <c r="F141" s="32" t="s">
        <v>3</v>
      </c>
      <c r="G141" s="32">
        <v>1552056.0000000002</v>
      </c>
    </row>
    <row r="142" spans="1:7">
      <c r="A142" s="23">
        <v>139</v>
      </c>
      <c r="B142" s="40" t="s">
        <v>246</v>
      </c>
      <c r="C142" s="18" t="s">
        <v>199</v>
      </c>
      <c r="D142" s="31" t="s">
        <v>302</v>
      </c>
      <c r="E142" s="41">
        <v>5785</v>
      </c>
      <c r="F142" s="32" t="s">
        <v>3</v>
      </c>
      <c r="G142" s="32">
        <v>305448.00000000006</v>
      </c>
    </row>
    <row r="143" spans="1:7">
      <c r="A143" s="23">
        <v>140</v>
      </c>
      <c r="B143" s="40" t="s">
        <v>247</v>
      </c>
      <c r="C143" s="18" t="s">
        <v>199</v>
      </c>
      <c r="D143" s="31" t="s">
        <v>302</v>
      </c>
      <c r="E143" s="41">
        <v>6720</v>
      </c>
      <c r="F143" s="32" t="s">
        <v>3</v>
      </c>
      <c r="G143" s="32">
        <v>354816.00000000006</v>
      </c>
    </row>
    <row r="144" spans="1:7">
      <c r="A144" s="22">
        <v>141</v>
      </c>
      <c r="B144" s="40" t="s">
        <v>248</v>
      </c>
      <c r="C144" s="18" t="s">
        <v>199</v>
      </c>
      <c r="D144" s="31" t="s">
        <v>302</v>
      </c>
      <c r="E144" s="41">
        <v>29744</v>
      </c>
      <c r="F144" s="32" t="s">
        <v>3</v>
      </c>
      <c r="G144" s="32">
        <v>1570483.2000000002</v>
      </c>
    </row>
    <row r="145" spans="1:7">
      <c r="A145" s="23">
        <v>142</v>
      </c>
      <c r="B145" s="40" t="s">
        <v>249</v>
      </c>
      <c r="C145" s="18" t="s">
        <v>199</v>
      </c>
      <c r="D145" s="31" t="s">
        <v>302</v>
      </c>
      <c r="E145" s="41">
        <v>16255</v>
      </c>
      <c r="F145" s="32" t="s">
        <v>3</v>
      </c>
      <c r="G145" s="32">
        <v>858264</v>
      </c>
    </row>
    <row r="146" spans="1:7">
      <c r="A146" s="23">
        <v>143</v>
      </c>
      <c r="B146" s="40" t="s">
        <v>250</v>
      </c>
      <c r="C146" s="18" t="s">
        <v>199</v>
      </c>
      <c r="D146" s="31" t="s">
        <v>302</v>
      </c>
      <c r="E146" s="41">
        <v>4640</v>
      </c>
      <c r="F146" s="32" t="s">
        <v>3</v>
      </c>
      <c r="G146" s="32">
        <v>244992</v>
      </c>
    </row>
    <row r="147" spans="1:7">
      <c r="A147" s="22">
        <v>144</v>
      </c>
      <c r="B147" s="40" t="s">
        <v>251</v>
      </c>
      <c r="C147" s="18" t="s">
        <v>199</v>
      </c>
      <c r="D147" s="31" t="s">
        <v>302</v>
      </c>
      <c r="E147" s="41">
        <v>16765</v>
      </c>
      <c r="F147" s="32" t="s">
        <v>3</v>
      </c>
      <c r="G147" s="32">
        <v>885192</v>
      </c>
    </row>
    <row r="148" spans="1:7">
      <c r="A148" s="23">
        <v>145</v>
      </c>
      <c r="B148" s="40" t="s">
        <v>252</v>
      </c>
      <c r="C148" s="18" t="s">
        <v>199</v>
      </c>
      <c r="D148" s="31" t="s">
        <v>302</v>
      </c>
      <c r="E148" s="41">
        <v>35771</v>
      </c>
      <c r="F148" s="32" t="s">
        <v>3</v>
      </c>
      <c r="G148" s="32">
        <v>1888708.8000000003</v>
      </c>
    </row>
    <row r="149" spans="1:7">
      <c r="A149" s="22">
        <v>146</v>
      </c>
      <c r="B149" s="40" t="s">
        <v>253</v>
      </c>
      <c r="C149" s="18" t="s">
        <v>201</v>
      </c>
      <c r="D149" s="31" t="s">
        <v>302</v>
      </c>
      <c r="E149" s="41">
        <v>13410</v>
      </c>
      <c r="F149" s="32" t="s">
        <v>3</v>
      </c>
      <c r="G149" s="32">
        <v>708048.00000000012</v>
      </c>
    </row>
    <row r="150" spans="1:7">
      <c r="A150" s="23">
        <v>147</v>
      </c>
      <c r="B150" s="40" t="s">
        <v>254</v>
      </c>
      <c r="C150" s="18" t="s">
        <v>199</v>
      </c>
      <c r="D150" s="31" t="s">
        <v>302</v>
      </c>
      <c r="E150" s="41">
        <v>20426</v>
      </c>
      <c r="F150" s="32" t="s">
        <v>3</v>
      </c>
      <c r="G150" s="32">
        <v>1078492.8</v>
      </c>
    </row>
    <row r="151" spans="1:7">
      <c r="A151" s="23">
        <v>148</v>
      </c>
      <c r="B151" s="40" t="s">
        <v>255</v>
      </c>
      <c r="C151" s="18" t="s">
        <v>199</v>
      </c>
      <c r="D151" s="31" t="s">
        <v>302</v>
      </c>
      <c r="E151" s="41">
        <v>14143</v>
      </c>
      <c r="F151" s="32" t="s">
        <v>3</v>
      </c>
      <c r="G151" s="32">
        <v>746750.4</v>
      </c>
    </row>
    <row r="152" spans="1:7">
      <c r="A152" s="22">
        <v>149</v>
      </c>
      <c r="B152" s="40" t="s">
        <v>256</v>
      </c>
      <c r="C152" s="18" t="s">
        <v>199</v>
      </c>
      <c r="D152" s="31" t="s">
        <v>302</v>
      </c>
      <c r="E152" s="41">
        <v>7537</v>
      </c>
      <c r="F152" s="32" t="s">
        <v>3</v>
      </c>
      <c r="G152" s="32">
        <v>397953.60000000003</v>
      </c>
    </row>
    <row r="153" spans="1:7">
      <c r="A153" s="23">
        <v>150</v>
      </c>
      <c r="B153" s="40" t="s">
        <v>257</v>
      </c>
      <c r="C153" s="18" t="s">
        <v>205</v>
      </c>
      <c r="D153" s="31" t="s">
        <v>302</v>
      </c>
      <c r="E153" s="41">
        <v>31506</v>
      </c>
      <c r="F153" s="32" t="s">
        <v>3</v>
      </c>
      <c r="G153" s="32">
        <v>1663516.8000000003</v>
      </c>
    </row>
    <row r="154" spans="1:7">
      <c r="A154" s="23">
        <v>151</v>
      </c>
      <c r="B154" s="40" t="s">
        <v>258</v>
      </c>
      <c r="C154" s="18" t="s">
        <v>205</v>
      </c>
      <c r="D154" s="31" t="s">
        <v>302</v>
      </c>
      <c r="E154" s="41">
        <v>27874</v>
      </c>
      <c r="F154" s="32" t="s">
        <v>3</v>
      </c>
      <c r="G154" s="32">
        <v>1471747.2000000002</v>
      </c>
    </row>
    <row r="155" spans="1:7">
      <c r="A155" s="22">
        <v>152</v>
      </c>
      <c r="B155" s="40" t="s">
        <v>259</v>
      </c>
      <c r="C155" s="18" t="s">
        <v>205</v>
      </c>
      <c r="D155" s="31" t="s">
        <v>302</v>
      </c>
      <c r="E155" s="41">
        <v>17992</v>
      </c>
      <c r="F155" s="32" t="s">
        <v>3</v>
      </c>
      <c r="G155" s="32">
        <v>949977.60000000009</v>
      </c>
    </row>
    <row r="156" spans="1:7">
      <c r="A156" s="23">
        <v>153</v>
      </c>
      <c r="B156" s="40" t="s">
        <v>260</v>
      </c>
      <c r="C156" s="18" t="s">
        <v>205</v>
      </c>
      <c r="D156" s="31" t="s">
        <v>302</v>
      </c>
      <c r="E156" s="41">
        <v>24131</v>
      </c>
      <c r="F156" s="32" t="s">
        <v>3</v>
      </c>
      <c r="G156" s="32">
        <v>1274116.8</v>
      </c>
    </row>
    <row r="157" spans="1:7">
      <c r="A157" s="22">
        <v>154</v>
      </c>
      <c r="B157" s="40" t="s">
        <v>261</v>
      </c>
      <c r="C157" s="18" t="s">
        <v>201</v>
      </c>
      <c r="D157" s="31" t="s">
        <v>302</v>
      </c>
      <c r="E157" s="41">
        <v>19054</v>
      </c>
      <c r="F157" s="32" t="s">
        <v>3</v>
      </c>
      <c r="G157" s="32">
        <v>1006051.2000000001</v>
      </c>
    </row>
    <row r="158" spans="1:7">
      <c r="A158" s="23">
        <v>155</v>
      </c>
      <c r="B158" s="40" t="s">
        <v>262</v>
      </c>
      <c r="C158" s="18" t="s">
        <v>201</v>
      </c>
      <c r="D158" s="31" t="s">
        <v>302</v>
      </c>
      <c r="E158" s="41">
        <v>6817</v>
      </c>
      <c r="F158" s="32" t="s">
        <v>3</v>
      </c>
      <c r="G158" s="32">
        <v>359937.60000000003</v>
      </c>
    </row>
    <row r="159" spans="1:7">
      <c r="A159" s="23">
        <v>156</v>
      </c>
      <c r="B159" s="40" t="s">
        <v>263</v>
      </c>
      <c r="C159" s="18" t="s">
        <v>199</v>
      </c>
      <c r="D159" s="31" t="s">
        <v>302</v>
      </c>
      <c r="E159" s="41">
        <v>18284</v>
      </c>
      <c r="F159" s="32" t="s">
        <v>3</v>
      </c>
      <c r="G159" s="32">
        <v>965395.20000000007</v>
      </c>
    </row>
    <row r="160" spans="1:7">
      <c r="A160" s="22">
        <v>157</v>
      </c>
      <c r="B160" s="40" t="s">
        <v>264</v>
      </c>
      <c r="C160" s="18" t="s">
        <v>199</v>
      </c>
      <c r="D160" s="31" t="s">
        <v>302</v>
      </c>
      <c r="E160" s="41">
        <v>26232</v>
      </c>
      <c r="F160" s="32" t="s">
        <v>3</v>
      </c>
      <c r="G160" s="32">
        <v>1385049.6</v>
      </c>
    </row>
    <row r="161" spans="1:7">
      <c r="A161" s="23">
        <v>158</v>
      </c>
      <c r="B161" s="40" t="s">
        <v>265</v>
      </c>
      <c r="C161" s="18" t="s">
        <v>199</v>
      </c>
      <c r="D161" s="31" t="s">
        <v>302</v>
      </c>
      <c r="E161" s="41">
        <v>25128</v>
      </c>
      <c r="F161" s="32" t="s">
        <v>3</v>
      </c>
      <c r="G161" s="32">
        <v>1326758.4000000001</v>
      </c>
    </row>
    <row r="162" spans="1:7">
      <c r="A162" s="23">
        <v>159</v>
      </c>
      <c r="B162" s="40" t="s">
        <v>266</v>
      </c>
      <c r="C162" s="18" t="s">
        <v>201</v>
      </c>
      <c r="D162" s="31" t="s">
        <v>302</v>
      </c>
      <c r="E162" s="41">
        <v>18131</v>
      </c>
      <c r="F162" s="32" t="s">
        <v>3</v>
      </c>
      <c r="G162" s="32">
        <v>957316.8</v>
      </c>
    </row>
    <row r="163" spans="1:7">
      <c r="A163" s="22">
        <v>160</v>
      </c>
      <c r="B163" s="40" t="s">
        <v>267</v>
      </c>
      <c r="C163" s="18" t="s">
        <v>205</v>
      </c>
      <c r="D163" s="31" t="s">
        <v>302</v>
      </c>
      <c r="E163" s="41">
        <v>10168</v>
      </c>
      <c r="F163" s="32" t="s">
        <v>3</v>
      </c>
      <c r="G163" s="32">
        <v>536870.40000000002</v>
      </c>
    </row>
    <row r="164" spans="1:7">
      <c r="A164" s="23">
        <v>161</v>
      </c>
      <c r="B164" s="40" t="s">
        <v>268</v>
      </c>
      <c r="C164" s="18" t="s">
        <v>201</v>
      </c>
      <c r="D164" s="31" t="s">
        <v>302</v>
      </c>
      <c r="E164" s="41">
        <v>11920</v>
      </c>
      <c r="F164" s="32" t="s">
        <v>3</v>
      </c>
      <c r="G164" s="32">
        <v>629376.00000000012</v>
      </c>
    </row>
    <row r="165" spans="1:7">
      <c r="A165" s="22">
        <v>162</v>
      </c>
      <c r="B165" s="40" t="s">
        <v>269</v>
      </c>
      <c r="C165" s="18" t="s">
        <v>199</v>
      </c>
      <c r="D165" s="31" t="s">
        <v>302</v>
      </c>
      <c r="E165" s="41">
        <v>34451</v>
      </c>
      <c r="F165" s="32" t="s">
        <v>3</v>
      </c>
      <c r="G165" s="32">
        <v>1819012.8000000003</v>
      </c>
    </row>
    <row r="166" spans="1:7">
      <c r="A166" s="23">
        <v>163</v>
      </c>
      <c r="B166" s="40" t="s">
        <v>270</v>
      </c>
      <c r="C166" s="18" t="s">
        <v>201</v>
      </c>
      <c r="D166" s="31" t="s">
        <v>302</v>
      </c>
      <c r="E166" s="41">
        <v>20537</v>
      </c>
      <c r="F166" s="32" t="s">
        <v>3</v>
      </c>
      <c r="G166" s="32">
        <v>1084353.6000000001</v>
      </c>
    </row>
    <row r="167" spans="1:7">
      <c r="A167" s="23">
        <v>164</v>
      </c>
      <c r="B167" s="40" t="s">
        <v>271</v>
      </c>
      <c r="C167" s="18" t="s">
        <v>199</v>
      </c>
      <c r="D167" s="31" t="s">
        <v>302</v>
      </c>
      <c r="E167" s="41">
        <v>29488</v>
      </c>
      <c r="F167" s="32" t="s">
        <v>3</v>
      </c>
      <c r="G167" s="32">
        <v>1556966.4000000001</v>
      </c>
    </row>
    <row r="168" spans="1:7">
      <c r="A168" s="22">
        <v>165</v>
      </c>
      <c r="B168" s="40" t="s">
        <v>272</v>
      </c>
      <c r="C168" s="18" t="s">
        <v>199</v>
      </c>
      <c r="D168" s="31" t="s">
        <v>302</v>
      </c>
      <c r="E168" s="41">
        <v>17661</v>
      </c>
      <c r="F168" s="32" t="s">
        <v>3</v>
      </c>
      <c r="G168" s="32">
        <v>932500.8</v>
      </c>
    </row>
    <row r="169" spans="1:7">
      <c r="A169" s="23">
        <v>166</v>
      </c>
      <c r="B169" s="40" t="s">
        <v>273</v>
      </c>
      <c r="C169" s="18" t="s">
        <v>199</v>
      </c>
      <c r="D169" s="31" t="s">
        <v>302</v>
      </c>
      <c r="E169" s="41">
        <v>14572</v>
      </c>
      <c r="F169" s="32" t="s">
        <v>3</v>
      </c>
      <c r="G169" s="32">
        <v>769401.60000000009</v>
      </c>
    </row>
    <row r="170" spans="1:7">
      <c r="A170" s="23">
        <v>167</v>
      </c>
      <c r="B170" s="40" t="s">
        <v>274</v>
      </c>
      <c r="C170" s="18" t="s">
        <v>199</v>
      </c>
      <c r="D170" s="31" t="s">
        <v>302</v>
      </c>
      <c r="E170" s="41">
        <v>5972</v>
      </c>
      <c r="F170" s="32" t="s">
        <v>3</v>
      </c>
      <c r="G170" s="32">
        <v>315321.60000000003</v>
      </c>
    </row>
    <row r="171" spans="1:7">
      <c r="A171" s="22">
        <v>168</v>
      </c>
      <c r="B171" s="40" t="s">
        <v>275</v>
      </c>
      <c r="C171" s="18" t="s">
        <v>201</v>
      </c>
      <c r="D171" s="31" t="s">
        <v>302</v>
      </c>
      <c r="E171" s="41">
        <v>25450</v>
      </c>
      <c r="F171" s="32" t="s">
        <v>3</v>
      </c>
      <c r="G171" s="32">
        <v>1343760.0000000002</v>
      </c>
    </row>
    <row r="172" spans="1:7">
      <c r="A172" s="23">
        <v>169</v>
      </c>
      <c r="B172" s="40" t="s">
        <v>276</v>
      </c>
      <c r="C172" s="18" t="s">
        <v>199</v>
      </c>
      <c r="D172" s="31" t="s">
        <v>302</v>
      </c>
      <c r="E172" s="41">
        <v>26268</v>
      </c>
      <c r="F172" s="32" t="s">
        <v>3</v>
      </c>
      <c r="G172" s="32">
        <v>1386950.4000000001</v>
      </c>
    </row>
    <row r="173" spans="1:7">
      <c r="A173" s="22">
        <v>170</v>
      </c>
      <c r="B173" s="40" t="s">
        <v>277</v>
      </c>
      <c r="C173" s="18" t="s">
        <v>201</v>
      </c>
      <c r="D173" s="31" t="s">
        <v>302</v>
      </c>
      <c r="E173" s="41">
        <v>16095</v>
      </c>
      <c r="F173" s="32" t="s">
        <v>3</v>
      </c>
      <c r="G173" s="32">
        <v>849816</v>
      </c>
    </row>
    <row r="174" spans="1:7">
      <c r="A174" s="23">
        <v>171</v>
      </c>
      <c r="B174" s="40" t="s">
        <v>278</v>
      </c>
      <c r="C174" s="18" t="s">
        <v>201</v>
      </c>
      <c r="D174" s="31" t="s">
        <v>302</v>
      </c>
      <c r="E174" s="41">
        <v>15004</v>
      </c>
      <c r="F174" s="32" t="s">
        <v>3</v>
      </c>
      <c r="G174" s="32">
        <v>792211.20000000007</v>
      </c>
    </row>
    <row r="175" spans="1:7">
      <c r="A175" s="23">
        <v>172</v>
      </c>
      <c r="B175" s="40" t="s">
        <v>279</v>
      </c>
      <c r="C175" s="18" t="s">
        <v>201</v>
      </c>
      <c r="D175" s="31" t="s">
        <v>302</v>
      </c>
      <c r="E175" s="41">
        <v>4883</v>
      </c>
      <c r="F175" s="32" t="s">
        <v>3</v>
      </c>
      <c r="G175" s="32">
        <v>257822.40000000002</v>
      </c>
    </row>
    <row r="176" spans="1:7">
      <c r="A176" s="22">
        <v>173</v>
      </c>
      <c r="B176" s="40" t="s">
        <v>280</v>
      </c>
      <c r="C176" s="18" t="s">
        <v>201</v>
      </c>
      <c r="D176" s="31" t="s">
        <v>302</v>
      </c>
      <c r="E176" s="41">
        <v>38610</v>
      </c>
      <c r="F176" s="32" t="s">
        <v>3</v>
      </c>
      <c r="G176" s="32">
        <v>2038608</v>
      </c>
    </row>
    <row r="177" spans="1:7">
      <c r="A177" s="23">
        <v>174</v>
      </c>
      <c r="B177" s="40" t="s">
        <v>281</v>
      </c>
      <c r="C177" s="18" t="s">
        <v>199</v>
      </c>
      <c r="D177" s="31" t="s">
        <v>302</v>
      </c>
      <c r="E177" s="41">
        <v>21433</v>
      </c>
      <c r="F177" s="32" t="s">
        <v>3</v>
      </c>
      <c r="G177" s="32">
        <v>1131662.4000000001</v>
      </c>
    </row>
    <row r="178" spans="1:7">
      <c r="A178" s="23">
        <v>175</v>
      </c>
      <c r="B178" s="40" t="s">
        <v>282</v>
      </c>
      <c r="C178" s="18" t="s">
        <v>199</v>
      </c>
      <c r="D178" s="31" t="s">
        <v>302</v>
      </c>
      <c r="E178" s="41">
        <v>26682</v>
      </c>
      <c r="F178" s="32" t="s">
        <v>3</v>
      </c>
      <c r="G178" s="32">
        <v>1408809.6</v>
      </c>
    </row>
    <row r="179" spans="1:7">
      <c r="A179" s="22">
        <v>176</v>
      </c>
      <c r="B179" s="40" t="s">
        <v>283</v>
      </c>
      <c r="C179" s="18" t="s">
        <v>284</v>
      </c>
      <c r="D179" s="31" t="s">
        <v>302</v>
      </c>
      <c r="E179" s="41">
        <v>40931</v>
      </c>
      <c r="F179" s="32" t="s">
        <v>3</v>
      </c>
      <c r="G179" s="32">
        <v>2161156.8000000003</v>
      </c>
    </row>
    <row r="180" spans="1:7">
      <c r="A180" s="23">
        <v>177</v>
      </c>
      <c r="B180" s="40" t="s">
        <v>285</v>
      </c>
      <c r="C180" s="18" t="s">
        <v>284</v>
      </c>
      <c r="D180" s="31" t="s">
        <v>302</v>
      </c>
      <c r="E180" s="41">
        <v>27210</v>
      </c>
      <c r="F180" s="32" t="s">
        <v>3</v>
      </c>
      <c r="G180" s="32">
        <v>1436688.0000000002</v>
      </c>
    </row>
    <row r="181" spans="1:7">
      <c r="A181" s="22">
        <v>178</v>
      </c>
      <c r="B181" s="40" t="s">
        <v>286</v>
      </c>
      <c r="C181" s="18" t="s">
        <v>284</v>
      </c>
      <c r="D181" s="31" t="s">
        <v>302</v>
      </c>
      <c r="E181" s="41">
        <v>44107</v>
      </c>
      <c r="F181" s="32" t="s">
        <v>3</v>
      </c>
      <c r="G181" s="32">
        <v>2328849.6</v>
      </c>
    </row>
    <row r="182" spans="1:7">
      <c r="A182" s="23">
        <v>179</v>
      </c>
      <c r="B182" s="40" t="s">
        <v>287</v>
      </c>
      <c r="C182" s="18" t="s">
        <v>284</v>
      </c>
      <c r="D182" s="31" t="s">
        <v>302</v>
      </c>
      <c r="E182" s="41">
        <v>128082</v>
      </c>
      <c r="F182" s="32" t="s">
        <v>3</v>
      </c>
      <c r="G182" s="32">
        <v>6762729.6000000006</v>
      </c>
    </row>
    <row r="183" spans="1:7">
      <c r="A183" s="23">
        <v>180</v>
      </c>
      <c r="B183" s="40" t="s">
        <v>288</v>
      </c>
      <c r="C183" s="18" t="s">
        <v>284</v>
      </c>
      <c r="D183" s="31" t="s">
        <v>302</v>
      </c>
      <c r="E183" s="41">
        <v>97114</v>
      </c>
      <c r="F183" s="32" t="s">
        <v>3</v>
      </c>
      <c r="G183" s="32">
        <v>5127619.2</v>
      </c>
    </row>
    <row r="184" spans="1:7">
      <c r="A184" s="22">
        <v>181</v>
      </c>
      <c r="B184" s="40" t="s">
        <v>289</v>
      </c>
      <c r="C184" s="18" t="s">
        <v>290</v>
      </c>
      <c r="D184" s="31" t="s">
        <v>302</v>
      </c>
      <c r="E184" s="41">
        <v>57824</v>
      </c>
      <c r="F184" s="32" t="s">
        <v>3</v>
      </c>
      <c r="G184" s="32">
        <v>3053107.2000000002</v>
      </c>
    </row>
    <row r="185" spans="1:7">
      <c r="A185" s="23">
        <v>182</v>
      </c>
      <c r="B185" s="40" t="s">
        <v>291</v>
      </c>
      <c r="C185" s="18" t="s">
        <v>284</v>
      </c>
      <c r="D185" s="31" t="s">
        <v>302</v>
      </c>
      <c r="E185" s="41">
        <v>67932</v>
      </c>
      <c r="F185" s="32" t="s">
        <v>3</v>
      </c>
      <c r="G185" s="32">
        <v>3586809.6000000006</v>
      </c>
    </row>
    <row r="186" spans="1:7">
      <c r="A186" s="23">
        <v>183</v>
      </c>
      <c r="B186" s="40" t="s">
        <v>292</v>
      </c>
      <c r="C186" s="18" t="s">
        <v>284</v>
      </c>
      <c r="D186" s="31" t="s">
        <v>302</v>
      </c>
      <c r="E186" s="41">
        <v>100450</v>
      </c>
      <c r="F186" s="32" t="s">
        <v>3</v>
      </c>
      <c r="G186" s="32">
        <v>5303760.0000000009</v>
      </c>
    </row>
    <row r="187" spans="1:7">
      <c r="A187" s="22">
        <v>184</v>
      </c>
      <c r="B187" s="40" t="s">
        <v>293</v>
      </c>
      <c r="C187" s="18" t="s">
        <v>294</v>
      </c>
      <c r="D187" s="31" t="s">
        <v>302</v>
      </c>
      <c r="E187" s="41">
        <v>17869</v>
      </c>
      <c r="F187" s="32" t="s">
        <v>3</v>
      </c>
      <c r="G187" s="32">
        <v>943483.20000000007</v>
      </c>
    </row>
    <row r="188" spans="1:7">
      <c r="A188" s="23">
        <v>185</v>
      </c>
      <c r="B188" s="40" t="s">
        <v>295</v>
      </c>
      <c r="C188" s="18" t="s">
        <v>296</v>
      </c>
      <c r="D188" s="31" t="s">
        <v>302</v>
      </c>
      <c r="E188" s="41">
        <v>63511</v>
      </c>
      <c r="F188" s="32" t="s">
        <v>3</v>
      </c>
      <c r="G188" s="32">
        <v>3353380.8000000003</v>
      </c>
    </row>
    <row r="189" spans="1:7">
      <c r="A189" s="22">
        <v>186</v>
      </c>
      <c r="B189" s="40" t="s">
        <v>297</v>
      </c>
      <c r="C189" s="18" t="s">
        <v>296</v>
      </c>
      <c r="D189" s="31" t="s">
        <v>302</v>
      </c>
      <c r="E189" s="41">
        <v>22703</v>
      </c>
      <c r="F189" s="32" t="s">
        <v>3</v>
      </c>
      <c r="G189" s="32">
        <v>1198718.4000000001</v>
      </c>
    </row>
    <row r="190" spans="1:7">
      <c r="A190" s="23">
        <v>187</v>
      </c>
      <c r="B190" s="40" t="s">
        <v>298</v>
      </c>
      <c r="C190" s="18" t="s">
        <v>296</v>
      </c>
      <c r="D190" s="31" t="s">
        <v>302</v>
      </c>
      <c r="E190" s="41">
        <v>7726</v>
      </c>
      <c r="F190" s="32" t="s">
        <v>3</v>
      </c>
      <c r="G190" s="32">
        <v>407932.80000000005</v>
      </c>
    </row>
    <row r="191" spans="1:7">
      <c r="A191" s="23">
        <v>188</v>
      </c>
      <c r="B191" s="40" t="s">
        <v>299</v>
      </c>
      <c r="C191" s="18" t="s">
        <v>296</v>
      </c>
      <c r="D191" s="31" t="s">
        <v>302</v>
      </c>
      <c r="E191" s="41">
        <v>19762</v>
      </c>
      <c r="F191" s="32" t="s">
        <v>3</v>
      </c>
      <c r="G191" s="32">
        <v>1043433.6000000001</v>
      </c>
    </row>
    <row r="192" spans="1:7" ht="16" thickBot="1">
      <c r="A192" s="22">
        <v>189</v>
      </c>
      <c r="B192" s="40" t="s">
        <v>300</v>
      </c>
      <c r="C192" s="18" t="s">
        <v>301</v>
      </c>
      <c r="D192" s="31" t="s">
        <v>302</v>
      </c>
      <c r="E192" s="41">
        <v>21</v>
      </c>
      <c r="F192" s="32" t="s">
        <v>3</v>
      </c>
      <c r="G192" s="32">
        <v>1108.8000000000002</v>
      </c>
    </row>
    <row r="193" spans="1:8" ht="4" customHeight="1" thickBot="1">
      <c r="A193" s="25"/>
      <c r="B193" s="34"/>
      <c r="C193" s="35"/>
      <c r="D193" s="35"/>
      <c r="E193" s="35"/>
      <c r="F193" s="45"/>
      <c r="G193" s="45"/>
      <c r="H193" s="42"/>
    </row>
    <row r="194" spans="1:8" ht="16" thickBot="1">
      <c r="A194" s="29"/>
      <c r="B194" s="92" t="s">
        <v>558</v>
      </c>
      <c r="C194" s="93"/>
      <c r="D194" s="93"/>
      <c r="E194" s="94"/>
      <c r="F194" s="46"/>
      <c r="G194" s="78">
        <f>SUM(G4:G193)</f>
        <v>236225932.79999992</v>
      </c>
      <c r="H194" s="43"/>
    </row>
    <row r="195" spans="1:8">
      <c r="A195" s="23">
        <v>1</v>
      </c>
      <c r="B195" s="39" t="s">
        <v>303</v>
      </c>
      <c r="C195" s="18" t="s">
        <v>304</v>
      </c>
      <c r="D195" s="31" t="s">
        <v>97</v>
      </c>
      <c r="E195" s="41">
        <v>618</v>
      </c>
      <c r="F195" s="32" t="s">
        <v>3</v>
      </c>
      <c r="G195" s="32">
        <v>83430</v>
      </c>
    </row>
    <row r="196" spans="1:8">
      <c r="A196" s="23">
        <v>2</v>
      </c>
      <c r="B196" s="39" t="s">
        <v>305</v>
      </c>
      <c r="C196" s="18" t="s">
        <v>306</v>
      </c>
      <c r="D196" s="31" t="s">
        <v>97</v>
      </c>
      <c r="E196" s="41">
        <v>837</v>
      </c>
      <c r="F196" s="32" t="s">
        <v>3</v>
      </c>
      <c r="G196" s="32">
        <v>112995</v>
      </c>
    </row>
    <row r="197" spans="1:8">
      <c r="A197" s="23">
        <v>3</v>
      </c>
      <c r="B197" s="39" t="s">
        <v>307</v>
      </c>
      <c r="C197" s="18" t="s">
        <v>308</v>
      </c>
      <c r="D197" s="31" t="s">
        <v>97</v>
      </c>
      <c r="E197" s="41">
        <v>876</v>
      </c>
      <c r="F197" s="32" t="s">
        <v>3</v>
      </c>
      <c r="G197" s="32">
        <v>118260</v>
      </c>
    </row>
    <row r="198" spans="1:8">
      <c r="A198" s="23">
        <v>4</v>
      </c>
      <c r="B198" s="39" t="s">
        <v>309</v>
      </c>
      <c r="C198" s="18" t="s">
        <v>310</v>
      </c>
      <c r="D198" s="31" t="s">
        <v>97</v>
      </c>
      <c r="E198" s="41">
        <v>987</v>
      </c>
      <c r="F198" s="32" t="s">
        <v>3</v>
      </c>
      <c r="G198" s="32">
        <v>133245</v>
      </c>
    </row>
    <row r="199" spans="1:8">
      <c r="A199" s="23">
        <v>5</v>
      </c>
      <c r="B199" s="39" t="s">
        <v>311</v>
      </c>
      <c r="C199" s="18" t="s">
        <v>312</v>
      </c>
      <c r="D199" s="31" t="s">
        <v>97</v>
      </c>
      <c r="E199" s="41">
        <v>2195</v>
      </c>
      <c r="F199" s="32" t="s">
        <v>3</v>
      </c>
      <c r="G199" s="32">
        <v>296325</v>
      </c>
    </row>
    <row r="200" spans="1:8">
      <c r="A200" s="23">
        <v>6</v>
      </c>
      <c r="B200" s="39" t="s">
        <v>313</v>
      </c>
      <c r="C200" s="18" t="s">
        <v>314</v>
      </c>
      <c r="D200" s="31" t="s">
        <v>97</v>
      </c>
      <c r="E200" s="41">
        <v>4737</v>
      </c>
      <c r="F200" s="32" t="s">
        <v>3</v>
      </c>
      <c r="G200" s="32">
        <v>639495</v>
      </c>
    </row>
    <row r="201" spans="1:8">
      <c r="A201" s="23">
        <v>7</v>
      </c>
      <c r="B201" s="39" t="s">
        <v>315</v>
      </c>
      <c r="C201" s="18" t="s">
        <v>316</v>
      </c>
      <c r="D201" s="31" t="s">
        <v>97</v>
      </c>
      <c r="E201" s="41">
        <v>4898</v>
      </c>
      <c r="F201" s="32" t="s">
        <v>3</v>
      </c>
      <c r="G201" s="32">
        <v>661230</v>
      </c>
    </row>
    <row r="202" spans="1:8">
      <c r="A202" s="23">
        <v>8</v>
      </c>
      <c r="B202" s="39" t="s">
        <v>317</v>
      </c>
      <c r="C202" s="18" t="s">
        <v>318</v>
      </c>
      <c r="D202" s="31" t="s">
        <v>97</v>
      </c>
      <c r="E202" s="41">
        <v>4466</v>
      </c>
      <c r="F202" s="32" t="s">
        <v>3</v>
      </c>
      <c r="G202" s="32">
        <v>602910</v>
      </c>
    </row>
    <row r="203" spans="1:8">
      <c r="A203" s="23">
        <v>9</v>
      </c>
      <c r="B203" s="39" t="s">
        <v>319</v>
      </c>
      <c r="C203" s="18" t="s">
        <v>320</v>
      </c>
      <c r="D203" s="31" t="s">
        <v>97</v>
      </c>
      <c r="E203" s="41">
        <v>1520</v>
      </c>
      <c r="F203" s="32" t="s">
        <v>3</v>
      </c>
      <c r="G203" s="32">
        <v>205200</v>
      </c>
    </row>
    <row r="204" spans="1:8">
      <c r="A204" s="23">
        <v>10</v>
      </c>
      <c r="B204" s="39" t="s">
        <v>321</v>
      </c>
      <c r="C204" s="18" t="s">
        <v>322</v>
      </c>
      <c r="D204" s="31" t="s">
        <v>97</v>
      </c>
      <c r="E204" s="41">
        <v>1178</v>
      </c>
      <c r="F204" s="32" t="s">
        <v>3</v>
      </c>
      <c r="G204" s="32">
        <v>159030</v>
      </c>
    </row>
    <row r="205" spans="1:8">
      <c r="A205" s="23">
        <v>11</v>
      </c>
      <c r="B205" s="39" t="s">
        <v>323</v>
      </c>
      <c r="C205" s="18" t="s">
        <v>324</v>
      </c>
      <c r="D205" s="31" t="s">
        <v>97</v>
      </c>
      <c r="E205" s="41">
        <v>983</v>
      </c>
      <c r="F205" s="32" t="s">
        <v>3</v>
      </c>
      <c r="G205" s="32">
        <v>132705</v>
      </c>
    </row>
    <row r="206" spans="1:8">
      <c r="A206" s="23">
        <v>12</v>
      </c>
      <c r="B206" s="39" t="s">
        <v>325</v>
      </c>
      <c r="C206" s="18" t="s">
        <v>326</v>
      </c>
      <c r="D206" s="31" t="s">
        <v>97</v>
      </c>
      <c r="E206" s="41">
        <v>1100</v>
      </c>
      <c r="F206" s="32" t="s">
        <v>3</v>
      </c>
      <c r="G206" s="32">
        <v>148500</v>
      </c>
    </row>
    <row r="207" spans="1:8">
      <c r="A207" s="23">
        <v>13</v>
      </c>
      <c r="B207" s="39" t="s">
        <v>327</v>
      </c>
      <c r="C207" s="18" t="s">
        <v>328</v>
      </c>
      <c r="D207" s="31" t="s">
        <v>97</v>
      </c>
      <c r="E207" s="41">
        <v>1000</v>
      </c>
      <c r="F207" s="32" t="s">
        <v>3</v>
      </c>
      <c r="G207" s="32">
        <v>135000</v>
      </c>
    </row>
    <row r="208" spans="1:8">
      <c r="A208" s="23">
        <v>14</v>
      </c>
      <c r="B208" s="39" t="s">
        <v>329</v>
      </c>
      <c r="C208" s="18" t="s">
        <v>330</v>
      </c>
      <c r="D208" s="31" t="s">
        <v>97</v>
      </c>
      <c r="E208" s="41">
        <v>1234</v>
      </c>
      <c r="F208" s="32" t="s">
        <v>3</v>
      </c>
      <c r="G208" s="32">
        <v>166590</v>
      </c>
    </row>
    <row r="209" spans="1:7">
      <c r="A209" s="23">
        <v>15</v>
      </c>
      <c r="B209" s="39" t="s">
        <v>331</v>
      </c>
      <c r="C209" s="18" t="s">
        <v>332</v>
      </c>
      <c r="D209" s="31" t="s">
        <v>97</v>
      </c>
      <c r="E209" s="41">
        <v>935</v>
      </c>
      <c r="F209" s="32" t="s">
        <v>3</v>
      </c>
      <c r="G209" s="32">
        <v>126225</v>
      </c>
    </row>
    <row r="210" spans="1:7">
      <c r="A210" s="23">
        <v>16</v>
      </c>
      <c r="B210" s="39" t="s">
        <v>333</v>
      </c>
      <c r="C210" s="18" t="s">
        <v>334</v>
      </c>
      <c r="D210" s="31" t="s">
        <v>97</v>
      </c>
      <c r="E210" s="41">
        <v>1438</v>
      </c>
      <c r="F210" s="32" t="s">
        <v>3</v>
      </c>
      <c r="G210" s="32">
        <v>194130</v>
      </c>
    </row>
    <row r="211" spans="1:7">
      <c r="A211" s="23">
        <v>17</v>
      </c>
      <c r="B211" s="39" t="s">
        <v>335</v>
      </c>
      <c r="C211" s="18" t="s">
        <v>336</v>
      </c>
      <c r="D211" s="31" t="s">
        <v>97</v>
      </c>
      <c r="E211" s="41">
        <v>1722</v>
      </c>
      <c r="F211" s="32" t="s">
        <v>3</v>
      </c>
      <c r="G211" s="32">
        <v>232470</v>
      </c>
    </row>
    <row r="212" spans="1:7">
      <c r="A212" s="23">
        <v>18</v>
      </c>
      <c r="B212" s="39" t="s">
        <v>337</v>
      </c>
      <c r="C212" s="18" t="s">
        <v>338</v>
      </c>
      <c r="D212" s="31" t="s">
        <v>97</v>
      </c>
      <c r="E212" s="41">
        <v>458</v>
      </c>
      <c r="F212" s="32" t="s">
        <v>3</v>
      </c>
      <c r="G212" s="32">
        <v>61830</v>
      </c>
    </row>
    <row r="213" spans="1:7">
      <c r="A213" s="23">
        <v>19</v>
      </c>
      <c r="B213" s="39" t="s">
        <v>339</v>
      </c>
      <c r="C213" s="18" t="s">
        <v>340</v>
      </c>
      <c r="D213" s="31" t="s">
        <v>97</v>
      </c>
      <c r="E213" s="41">
        <v>2739</v>
      </c>
      <c r="F213" s="32" t="s">
        <v>3</v>
      </c>
      <c r="G213" s="32">
        <v>369765</v>
      </c>
    </row>
    <row r="214" spans="1:7">
      <c r="A214" s="23">
        <v>20</v>
      </c>
      <c r="B214" s="39" t="s">
        <v>341</v>
      </c>
      <c r="C214" s="18" t="s">
        <v>342</v>
      </c>
      <c r="D214" s="31" t="s">
        <v>97</v>
      </c>
      <c r="E214" s="41">
        <v>5162</v>
      </c>
      <c r="F214" s="32" t="s">
        <v>3</v>
      </c>
      <c r="G214" s="32">
        <v>696870</v>
      </c>
    </row>
    <row r="215" spans="1:7">
      <c r="A215" s="23">
        <v>21</v>
      </c>
      <c r="B215" s="39" t="s">
        <v>343</v>
      </c>
      <c r="C215" s="18" t="s">
        <v>344</v>
      </c>
      <c r="D215" s="31" t="s">
        <v>97</v>
      </c>
      <c r="E215" s="41">
        <v>5565</v>
      </c>
      <c r="F215" s="32" t="s">
        <v>3</v>
      </c>
      <c r="G215" s="32">
        <v>751275</v>
      </c>
    </row>
    <row r="216" spans="1:7">
      <c r="A216" s="23">
        <v>22</v>
      </c>
      <c r="B216" s="39" t="s">
        <v>345</v>
      </c>
      <c r="C216" s="18" t="s">
        <v>346</v>
      </c>
      <c r="D216" s="31" t="s">
        <v>97</v>
      </c>
      <c r="E216" s="41">
        <v>2386</v>
      </c>
      <c r="F216" s="32" t="s">
        <v>3</v>
      </c>
      <c r="G216" s="32">
        <v>322110</v>
      </c>
    </row>
    <row r="217" spans="1:7">
      <c r="A217" s="23">
        <v>23</v>
      </c>
      <c r="B217" s="39" t="s">
        <v>347</v>
      </c>
      <c r="C217" s="18" t="s">
        <v>348</v>
      </c>
      <c r="D217" s="31" t="s">
        <v>97</v>
      </c>
      <c r="E217" s="41">
        <v>223</v>
      </c>
      <c r="F217" s="32" t="s">
        <v>3</v>
      </c>
      <c r="G217" s="32">
        <v>30105</v>
      </c>
    </row>
    <row r="218" spans="1:7">
      <c r="A218" s="23">
        <v>24</v>
      </c>
      <c r="B218" s="39" t="s">
        <v>349</v>
      </c>
      <c r="C218" s="18" t="s">
        <v>350</v>
      </c>
      <c r="D218" s="31" t="s">
        <v>97</v>
      </c>
      <c r="E218" s="41">
        <v>799</v>
      </c>
      <c r="F218" s="32" t="s">
        <v>3</v>
      </c>
      <c r="G218" s="32">
        <v>107865</v>
      </c>
    </row>
    <row r="219" spans="1:7">
      <c r="A219" s="23">
        <v>25</v>
      </c>
      <c r="B219" s="39" t="s">
        <v>351</v>
      </c>
      <c r="C219" s="18" t="s">
        <v>352</v>
      </c>
      <c r="D219" s="31" t="s">
        <v>97</v>
      </c>
      <c r="E219" s="41">
        <v>200</v>
      </c>
      <c r="F219" s="32" t="s">
        <v>3</v>
      </c>
      <c r="G219" s="32">
        <v>27000</v>
      </c>
    </row>
    <row r="220" spans="1:7">
      <c r="A220" s="23">
        <v>26</v>
      </c>
      <c r="B220" s="39" t="s">
        <v>353</v>
      </c>
      <c r="C220" s="66" t="s">
        <v>354</v>
      </c>
      <c r="D220" s="31" t="s">
        <v>97</v>
      </c>
      <c r="E220" s="41">
        <v>510</v>
      </c>
      <c r="F220" s="32" t="s">
        <v>3</v>
      </c>
      <c r="G220" s="32">
        <v>68850</v>
      </c>
    </row>
    <row r="221" spans="1:7">
      <c r="A221" s="23">
        <v>27</v>
      </c>
      <c r="B221" s="39" t="s">
        <v>355</v>
      </c>
      <c r="C221" s="66" t="s">
        <v>356</v>
      </c>
      <c r="D221" s="31" t="s">
        <v>97</v>
      </c>
      <c r="E221" s="41">
        <v>1014</v>
      </c>
      <c r="F221" s="32" t="s">
        <v>3</v>
      </c>
      <c r="G221" s="32">
        <v>136890</v>
      </c>
    </row>
    <row r="222" spans="1:7">
      <c r="A222" s="23">
        <v>28</v>
      </c>
      <c r="B222" s="39" t="s">
        <v>355</v>
      </c>
      <c r="C222" s="66" t="s">
        <v>357</v>
      </c>
      <c r="D222" s="31" t="s">
        <v>97</v>
      </c>
      <c r="E222" s="41">
        <v>891</v>
      </c>
      <c r="F222" s="32" t="s">
        <v>3</v>
      </c>
      <c r="G222" s="32">
        <v>120285</v>
      </c>
    </row>
    <row r="223" spans="1:7">
      <c r="A223" s="23">
        <v>29</v>
      </c>
      <c r="B223" s="39" t="s">
        <v>358</v>
      </c>
      <c r="C223" s="18" t="s">
        <v>359</v>
      </c>
      <c r="D223" s="31" t="s">
        <v>97</v>
      </c>
      <c r="E223" s="41">
        <v>1127</v>
      </c>
      <c r="F223" s="32" t="s">
        <v>3</v>
      </c>
      <c r="G223" s="32">
        <v>152145</v>
      </c>
    </row>
    <row r="224" spans="1:7">
      <c r="A224" s="23">
        <v>30</v>
      </c>
      <c r="B224" s="39" t="s">
        <v>360</v>
      </c>
      <c r="C224" s="18" t="s">
        <v>361</v>
      </c>
      <c r="D224" s="31" t="s">
        <v>97</v>
      </c>
      <c r="E224" s="41">
        <v>205</v>
      </c>
      <c r="F224" s="32" t="s">
        <v>3</v>
      </c>
      <c r="G224" s="32">
        <v>27675</v>
      </c>
    </row>
    <row r="225" spans="1:7">
      <c r="A225" s="23">
        <v>31</v>
      </c>
      <c r="B225" s="39" t="s">
        <v>362</v>
      </c>
      <c r="C225" s="18" t="s">
        <v>363</v>
      </c>
      <c r="D225" s="48" t="s">
        <v>422</v>
      </c>
      <c r="E225" s="47">
        <v>19</v>
      </c>
      <c r="F225" s="32" t="s">
        <v>3</v>
      </c>
      <c r="G225" s="32">
        <v>1140000</v>
      </c>
    </row>
    <row r="226" spans="1:7">
      <c r="A226" s="23">
        <v>32</v>
      </c>
      <c r="B226" s="39" t="s">
        <v>364</v>
      </c>
      <c r="C226" s="18" t="s">
        <v>365</v>
      </c>
      <c r="D226" s="48" t="s">
        <v>423</v>
      </c>
      <c r="E226" s="47">
        <v>30</v>
      </c>
      <c r="F226" s="32" t="s">
        <v>3</v>
      </c>
      <c r="G226" s="32">
        <v>1080000</v>
      </c>
    </row>
    <row r="227" spans="1:7">
      <c r="A227" s="23">
        <v>33</v>
      </c>
      <c r="B227" s="39" t="s">
        <v>366</v>
      </c>
      <c r="C227" s="18" t="s">
        <v>367</v>
      </c>
      <c r="D227" s="48" t="s">
        <v>424</v>
      </c>
      <c r="E227" s="47">
        <v>4</v>
      </c>
      <c r="F227" s="32" t="s">
        <v>3</v>
      </c>
      <c r="G227" s="32">
        <v>96000</v>
      </c>
    </row>
    <row r="228" spans="1:7">
      <c r="A228" s="23">
        <v>34</v>
      </c>
      <c r="B228" s="39" t="s">
        <v>368</v>
      </c>
      <c r="C228" s="18" t="s">
        <v>369</v>
      </c>
      <c r="D228" s="48" t="s">
        <v>425</v>
      </c>
      <c r="E228" s="47">
        <v>11</v>
      </c>
      <c r="F228" s="32" t="s">
        <v>3</v>
      </c>
      <c r="G228" s="32">
        <v>165000</v>
      </c>
    </row>
    <row r="229" spans="1:7">
      <c r="A229" s="23">
        <v>35</v>
      </c>
      <c r="B229" s="39" t="s">
        <v>370</v>
      </c>
      <c r="C229" s="18" t="s">
        <v>371</v>
      </c>
      <c r="D229" s="48" t="s">
        <v>424</v>
      </c>
      <c r="E229" s="47">
        <v>17</v>
      </c>
      <c r="F229" s="32" t="s">
        <v>3</v>
      </c>
      <c r="G229" s="32">
        <v>306000</v>
      </c>
    </row>
    <row r="230" spans="1:7">
      <c r="A230" s="23">
        <v>36</v>
      </c>
      <c r="B230" s="39" t="s">
        <v>372</v>
      </c>
      <c r="C230" s="18" t="s">
        <v>373</v>
      </c>
      <c r="D230" s="8" t="s">
        <v>426</v>
      </c>
      <c r="E230" s="47">
        <v>25</v>
      </c>
      <c r="F230" s="32" t="s">
        <v>3</v>
      </c>
      <c r="G230" s="32">
        <v>1122000</v>
      </c>
    </row>
    <row r="231" spans="1:7">
      <c r="A231" s="23">
        <v>37</v>
      </c>
      <c r="B231" s="39" t="s">
        <v>374</v>
      </c>
      <c r="C231" s="18" t="s">
        <v>375</v>
      </c>
      <c r="D231" s="8" t="s">
        <v>426</v>
      </c>
      <c r="E231" s="47">
        <v>11</v>
      </c>
      <c r="F231" s="32" t="s">
        <v>3</v>
      </c>
      <c r="G231" s="32">
        <v>1227000</v>
      </c>
    </row>
    <row r="232" spans="1:7">
      <c r="A232" s="23">
        <v>38</v>
      </c>
      <c r="B232" s="39" t="s">
        <v>376</v>
      </c>
      <c r="C232" s="66" t="s">
        <v>377</v>
      </c>
      <c r="D232" s="8" t="s">
        <v>426</v>
      </c>
      <c r="E232" s="47">
        <v>4</v>
      </c>
      <c r="F232" s="32" t="s">
        <v>3</v>
      </c>
      <c r="G232" s="32">
        <v>222000</v>
      </c>
    </row>
    <row r="233" spans="1:7">
      <c r="A233" s="23">
        <v>39</v>
      </c>
      <c r="B233" s="39" t="s">
        <v>378</v>
      </c>
      <c r="C233" s="66" t="s">
        <v>379</v>
      </c>
      <c r="D233" s="8" t="s">
        <v>426</v>
      </c>
      <c r="E233" s="47">
        <v>1</v>
      </c>
      <c r="F233" s="32" t="s">
        <v>3</v>
      </c>
      <c r="G233" s="32">
        <v>55500</v>
      </c>
    </row>
    <row r="234" spans="1:7">
      <c r="A234" s="23">
        <v>40</v>
      </c>
      <c r="B234" s="39" t="s">
        <v>380</v>
      </c>
      <c r="C234" s="66" t="s">
        <v>381</v>
      </c>
      <c r="D234" s="8" t="s">
        <v>426</v>
      </c>
      <c r="E234" s="47">
        <v>7</v>
      </c>
      <c r="F234" s="32" t="s">
        <v>3</v>
      </c>
      <c r="G234" s="32">
        <v>388500</v>
      </c>
    </row>
    <row r="235" spans="1:7">
      <c r="A235" s="23">
        <v>41</v>
      </c>
      <c r="B235" s="39" t="s">
        <v>382</v>
      </c>
      <c r="C235" s="66" t="s">
        <v>383</v>
      </c>
      <c r="D235" s="8" t="s">
        <v>426</v>
      </c>
      <c r="E235" s="47">
        <v>5</v>
      </c>
      <c r="F235" s="32" t="s">
        <v>3</v>
      </c>
      <c r="G235" s="32">
        <v>277500</v>
      </c>
    </row>
    <row r="236" spans="1:7">
      <c r="A236" s="23">
        <v>42</v>
      </c>
      <c r="B236" s="39" t="s">
        <v>384</v>
      </c>
      <c r="C236" s="66" t="s">
        <v>385</v>
      </c>
      <c r="D236" s="8" t="s">
        <v>426</v>
      </c>
      <c r="E236" s="47">
        <v>2</v>
      </c>
      <c r="F236" s="32" t="s">
        <v>3</v>
      </c>
      <c r="G236" s="32">
        <v>204000</v>
      </c>
    </row>
    <row r="237" spans="1:7">
      <c r="A237" s="23">
        <v>43</v>
      </c>
      <c r="B237" s="39" t="s">
        <v>386</v>
      </c>
      <c r="C237" s="66" t="s">
        <v>387</v>
      </c>
      <c r="D237" s="8" t="s">
        <v>426</v>
      </c>
      <c r="E237" s="47">
        <v>4</v>
      </c>
      <c r="F237" s="32" t="s">
        <v>3</v>
      </c>
      <c r="G237" s="32">
        <v>473400</v>
      </c>
    </row>
    <row r="238" spans="1:7">
      <c r="A238" s="23">
        <v>44</v>
      </c>
      <c r="B238" s="39" t="s">
        <v>388</v>
      </c>
      <c r="C238" s="66" t="s">
        <v>389</v>
      </c>
      <c r="D238" s="8" t="s">
        <v>426</v>
      </c>
      <c r="E238" s="47">
        <v>1</v>
      </c>
      <c r="F238" s="32" t="s">
        <v>3</v>
      </c>
      <c r="G238" s="32">
        <v>153600</v>
      </c>
    </row>
    <row r="239" spans="1:7">
      <c r="A239" s="23">
        <v>45</v>
      </c>
      <c r="B239" s="39" t="s">
        <v>390</v>
      </c>
      <c r="C239" s="18" t="s">
        <v>391</v>
      </c>
      <c r="D239" s="8" t="s">
        <v>426</v>
      </c>
      <c r="E239" s="47">
        <v>14</v>
      </c>
      <c r="F239" s="32" t="s">
        <v>3</v>
      </c>
      <c r="G239" s="32">
        <v>504000</v>
      </c>
    </row>
    <row r="240" spans="1:7">
      <c r="A240" s="23">
        <v>46</v>
      </c>
      <c r="B240" s="39" t="s">
        <v>392</v>
      </c>
      <c r="C240" s="18" t="s">
        <v>393</v>
      </c>
      <c r="D240" s="8" t="s">
        <v>426</v>
      </c>
      <c r="E240" s="47">
        <v>6</v>
      </c>
      <c r="F240" s="32" t="s">
        <v>3</v>
      </c>
      <c r="G240" s="32">
        <v>216000</v>
      </c>
    </row>
    <row r="241" spans="1:7">
      <c r="A241" s="23">
        <v>47</v>
      </c>
      <c r="B241" s="39" t="s">
        <v>394</v>
      </c>
      <c r="C241" s="18" t="s">
        <v>395</v>
      </c>
      <c r="D241" s="8" t="s">
        <v>426</v>
      </c>
      <c r="E241" s="47">
        <v>9</v>
      </c>
      <c r="F241" s="32" t="s">
        <v>3</v>
      </c>
      <c r="G241" s="32">
        <v>256500</v>
      </c>
    </row>
    <row r="242" spans="1:7">
      <c r="A242" s="23">
        <v>48</v>
      </c>
      <c r="B242" s="39" t="s">
        <v>396</v>
      </c>
      <c r="C242" s="18" t="s">
        <v>397</v>
      </c>
      <c r="D242" s="8" t="s">
        <v>426</v>
      </c>
      <c r="E242" s="47">
        <v>16</v>
      </c>
      <c r="F242" s="32" t="s">
        <v>3</v>
      </c>
      <c r="G242" s="32">
        <v>456000</v>
      </c>
    </row>
    <row r="243" spans="1:7">
      <c r="A243" s="23">
        <v>49</v>
      </c>
      <c r="B243" s="39" t="s">
        <v>398</v>
      </c>
      <c r="C243" s="18" t="s">
        <v>399</v>
      </c>
      <c r="D243" s="8" t="s">
        <v>426</v>
      </c>
      <c r="E243" s="47">
        <v>8</v>
      </c>
      <c r="F243" s="32" t="s">
        <v>3</v>
      </c>
      <c r="G243" s="32">
        <v>252000</v>
      </c>
    </row>
    <row r="244" spans="1:7">
      <c r="A244" s="23">
        <v>50</v>
      </c>
      <c r="B244" s="39" t="s">
        <v>400</v>
      </c>
      <c r="C244" s="18" t="s">
        <v>401</v>
      </c>
      <c r="D244" s="8" t="s">
        <v>426</v>
      </c>
      <c r="E244" s="47">
        <v>14</v>
      </c>
      <c r="F244" s="32" t="s">
        <v>3</v>
      </c>
      <c r="G244" s="32">
        <v>468000</v>
      </c>
    </row>
    <row r="245" spans="1:7">
      <c r="A245" s="23">
        <v>51</v>
      </c>
      <c r="B245" s="39" t="s">
        <v>402</v>
      </c>
      <c r="C245" s="18" t="s">
        <v>403</v>
      </c>
      <c r="D245" s="8" t="s">
        <v>426</v>
      </c>
      <c r="E245" s="47">
        <v>5</v>
      </c>
      <c r="F245" s="32" t="s">
        <v>3</v>
      </c>
      <c r="G245" s="32">
        <v>162000</v>
      </c>
    </row>
    <row r="246" spans="1:7">
      <c r="A246" s="23">
        <v>52</v>
      </c>
      <c r="B246" s="39" t="s">
        <v>404</v>
      </c>
      <c r="C246" s="18" t="s">
        <v>405</v>
      </c>
      <c r="D246" s="8" t="s">
        <v>426</v>
      </c>
      <c r="E246" s="47">
        <v>9</v>
      </c>
      <c r="F246" s="32" t="s">
        <v>3</v>
      </c>
      <c r="G246" s="32">
        <v>294000</v>
      </c>
    </row>
    <row r="247" spans="1:7">
      <c r="A247" s="23">
        <v>53</v>
      </c>
      <c r="B247" s="39" t="s">
        <v>406</v>
      </c>
      <c r="C247" s="18" t="s">
        <v>407</v>
      </c>
      <c r="D247" s="8" t="s">
        <v>426</v>
      </c>
      <c r="E247" s="47">
        <v>6</v>
      </c>
      <c r="F247" s="32" t="s">
        <v>3</v>
      </c>
      <c r="G247" s="32">
        <v>432000</v>
      </c>
    </row>
    <row r="248" spans="1:7">
      <c r="A248" s="23">
        <v>54</v>
      </c>
      <c r="B248" s="39" t="s">
        <v>408</v>
      </c>
      <c r="C248" s="18" t="s">
        <v>409</v>
      </c>
      <c r="D248" s="8" t="s">
        <v>426</v>
      </c>
      <c r="E248" s="47">
        <v>15</v>
      </c>
      <c r="F248" s="32" t="s">
        <v>3</v>
      </c>
      <c r="G248" s="32">
        <v>540000</v>
      </c>
    </row>
    <row r="249" spans="1:7">
      <c r="A249" s="23">
        <v>55</v>
      </c>
      <c r="B249" s="39" t="s">
        <v>410</v>
      </c>
      <c r="C249" s="18" t="s">
        <v>411</v>
      </c>
      <c r="D249" s="8" t="s">
        <v>426</v>
      </c>
      <c r="E249" s="47">
        <v>2</v>
      </c>
      <c r="F249" s="32" t="s">
        <v>3</v>
      </c>
      <c r="G249" s="32">
        <v>72000</v>
      </c>
    </row>
    <row r="250" spans="1:7">
      <c r="A250" s="23">
        <v>56</v>
      </c>
      <c r="B250" s="39" t="s">
        <v>412</v>
      </c>
      <c r="C250" s="18" t="s">
        <v>413</v>
      </c>
      <c r="D250" s="8" t="s">
        <v>426</v>
      </c>
      <c r="E250" s="47">
        <v>2</v>
      </c>
      <c r="F250" s="32" t="s">
        <v>3</v>
      </c>
      <c r="G250" s="32">
        <v>72000</v>
      </c>
    </row>
    <row r="251" spans="1:7">
      <c r="A251" s="23">
        <v>57</v>
      </c>
      <c r="B251" s="39" t="s">
        <v>414</v>
      </c>
      <c r="C251" s="18" t="s">
        <v>415</v>
      </c>
      <c r="D251" s="8" t="s">
        <v>426</v>
      </c>
      <c r="E251" s="47">
        <v>7</v>
      </c>
      <c r="F251" s="32" t="s">
        <v>3</v>
      </c>
      <c r="G251" s="32">
        <v>252000</v>
      </c>
    </row>
    <row r="252" spans="1:7">
      <c r="A252" s="23">
        <v>58</v>
      </c>
      <c r="B252" s="39" t="s">
        <v>416</v>
      </c>
      <c r="C252" s="18" t="s">
        <v>417</v>
      </c>
      <c r="D252" s="8" t="s">
        <v>426</v>
      </c>
      <c r="E252" s="47">
        <v>3</v>
      </c>
      <c r="F252" s="32" t="s">
        <v>3</v>
      </c>
      <c r="G252" s="32">
        <v>108000</v>
      </c>
    </row>
    <row r="253" spans="1:7">
      <c r="A253" s="23">
        <v>59</v>
      </c>
      <c r="B253" s="39" t="s">
        <v>418</v>
      </c>
      <c r="C253" s="18" t="s">
        <v>419</v>
      </c>
      <c r="D253" s="8" t="s">
        <v>426</v>
      </c>
      <c r="E253" s="47">
        <v>9</v>
      </c>
      <c r="F253" s="32" t="s">
        <v>3</v>
      </c>
      <c r="G253" s="32">
        <v>324000</v>
      </c>
    </row>
    <row r="254" spans="1:7" ht="16" thickBot="1">
      <c r="A254" s="23">
        <v>60</v>
      </c>
      <c r="B254" s="49" t="s">
        <v>420</v>
      </c>
      <c r="C254" s="50" t="s">
        <v>421</v>
      </c>
      <c r="D254" s="51" t="s">
        <v>426</v>
      </c>
      <c r="E254" s="52">
        <v>10</v>
      </c>
      <c r="F254" s="32" t="s">
        <v>3</v>
      </c>
      <c r="G254" s="32">
        <v>360000</v>
      </c>
    </row>
    <row r="255" spans="1:7" ht="4" customHeight="1" thickBot="1">
      <c r="A255" s="25"/>
      <c r="B255" s="89"/>
      <c r="C255" s="90"/>
      <c r="D255" s="90"/>
      <c r="E255" s="90"/>
      <c r="F255" s="26"/>
      <c r="G255" s="77"/>
    </row>
    <row r="256" spans="1:7" ht="16" thickBot="1">
      <c r="A256" s="29"/>
      <c r="B256" s="92" t="s">
        <v>559</v>
      </c>
      <c r="C256" s="93"/>
      <c r="D256" s="93"/>
      <c r="E256" s="93"/>
      <c r="F256" s="27"/>
      <c r="G256" s="76">
        <f>SUM(G195:G255)</f>
        <v>18699405</v>
      </c>
    </row>
    <row r="257" spans="1:9" ht="16" thickBot="1">
      <c r="A257" s="8"/>
      <c r="B257" s="28"/>
      <c r="C257" s="18"/>
      <c r="D257" s="19"/>
      <c r="E257" s="5"/>
      <c r="F257" s="16"/>
      <c r="G257" s="16"/>
    </row>
    <row r="258" spans="1:9" ht="16" thickBot="1">
      <c r="A258" s="30"/>
      <c r="B258" s="84" t="s">
        <v>10</v>
      </c>
      <c r="C258" s="85"/>
      <c r="D258" s="85"/>
      <c r="E258" s="85"/>
      <c r="F258" s="4"/>
      <c r="G258" s="33">
        <f>+G256+G194</f>
        <v>254925337.79999992</v>
      </c>
    </row>
    <row r="261" spans="1:9">
      <c r="I261" s="71" t="e">
        <f>#REF!*300%</f>
        <v>#REF!</v>
      </c>
    </row>
  </sheetData>
  <mergeCells count="6">
    <mergeCell ref="B258:E258"/>
    <mergeCell ref="A1:G1"/>
    <mergeCell ref="A2:G2"/>
    <mergeCell ref="B194:E194"/>
    <mergeCell ref="B255:E255"/>
    <mergeCell ref="B256:E2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2A48-5722-4816-A04C-962D0347E93B}">
  <dimension ref="A1:G52"/>
  <sheetViews>
    <sheetView tabSelected="1" topLeftCell="A40" workbookViewId="0">
      <selection activeCell="G52" activeCellId="1" sqref="G43 G52"/>
    </sheetView>
  </sheetViews>
  <sheetFormatPr baseColWidth="10" defaultRowHeight="15"/>
  <cols>
    <col min="1" max="1" width="7.33203125" customWidth="1"/>
    <col min="2" max="2" width="17.5" customWidth="1"/>
    <col min="3" max="3" width="43.5" customWidth="1"/>
    <col min="6" max="6" width="14.1640625" customWidth="1"/>
    <col min="7" max="7" width="17.1640625" customWidth="1"/>
  </cols>
  <sheetData>
    <row r="1" spans="1:7" ht="16" thickBot="1">
      <c r="A1" s="87" t="s">
        <v>514</v>
      </c>
      <c r="B1" s="88"/>
      <c r="C1" s="88"/>
      <c r="D1" s="88"/>
      <c r="E1" s="88"/>
      <c r="F1" s="88"/>
      <c r="G1" s="96"/>
    </row>
    <row r="2" spans="1:7" ht="16" thickBot="1">
      <c r="A2" s="87" t="s">
        <v>95</v>
      </c>
      <c r="B2" s="88"/>
      <c r="C2" s="88"/>
      <c r="D2" s="88"/>
      <c r="E2" s="88"/>
      <c r="F2" s="88"/>
      <c r="G2" s="96"/>
    </row>
    <row r="3" spans="1:7" ht="27" thickBot="1">
      <c r="A3" s="10" t="s">
        <v>7</v>
      </c>
      <c r="B3" s="17" t="s">
        <v>96</v>
      </c>
      <c r="C3" s="17" t="s">
        <v>8</v>
      </c>
      <c r="D3" s="36" t="s">
        <v>97</v>
      </c>
      <c r="E3" s="36" t="s">
        <v>1</v>
      </c>
      <c r="F3" s="6" t="s">
        <v>0</v>
      </c>
      <c r="G3" s="10" t="s">
        <v>6</v>
      </c>
    </row>
    <row r="4" spans="1:7">
      <c r="A4" s="23">
        <v>1</v>
      </c>
      <c r="B4" s="53" t="s">
        <v>428</v>
      </c>
      <c r="C4" s="18" t="s">
        <v>466</v>
      </c>
      <c r="D4" s="31" t="s">
        <v>513</v>
      </c>
      <c r="E4" s="8">
        <v>4</v>
      </c>
      <c r="F4" s="32" t="s">
        <v>4</v>
      </c>
      <c r="G4" s="16">
        <f>+E4*75000</f>
        <v>300000</v>
      </c>
    </row>
    <row r="5" spans="1:7">
      <c r="A5" s="22">
        <v>2</v>
      </c>
      <c r="B5" s="53" t="s">
        <v>429</v>
      </c>
      <c r="C5" s="18" t="s">
        <v>467</v>
      </c>
      <c r="D5" s="31" t="s">
        <v>513</v>
      </c>
      <c r="E5" s="8">
        <v>1</v>
      </c>
      <c r="F5" s="32" t="s">
        <v>4</v>
      </c>
      <c r="G5" s="16">
        <v>70000</v>
      </c>
    </row>
    <row r="6" spans="1:7">
      <c r="A6" s="23">
        <v>3</v>
      </c>
      <c r="B6" s="53" t="s">
        <v>430</v>
      </c>
      <c r="C6" s="18" t="s">
        <v>468</v>
      </c>
      <c r="D6" s="31" t="s">
        <v>513</v>
      </c>
      <c r="E6" s="8">
        <v>10</v>
      </c>
      <c r="F6" s="32" t="s">
        <v>4</v>
      </c>
      <c r="G6" s="16">
        <f>+E6*70000</f>
        <v>700000</v>
      </c>
    </row>
    <row r="7" spans="1:7">
      <c r="A7" s="23">
        <v>4</v>
      </c>
      <c r="B7" s="53" t="s">
        <v>431</v>
      </c>
      <c r="C7" s="18" t="s">
        <v>469</v>
      </c>
      <c r="D7" s="31" t="s">
        <v>513</v>
      </c>
      <c r="E7" s="8">
        <v>7</v>
      </c>
      <c r="F7" s="32" t="s">
        <v>4</v>
      </c>
      <c r="G7" s="16">
        <f>+E7*55000</f>
        <v>385000</v>
      </c>
    </row>
    <row r="8" spans="1:7">
      <c r="A8" s="22">
        <v>5</v>
      </c>
      <c r="B8" s="53" t="s">
        <v>432</v>
      </c>
      <c r="C8" s="18" t="s">
        <v>470</v>
      </c>
      <c r="D8" s="31" t="s">
        <v>513</v>
      </c>
      <c r="E8" s="8">
        <v>1</v>
      </c>
      <c r="F8" s="32" t="s">
        <v>4</v>
      </c>
      <c r="G8" s="16">
        <v>45000</v>
      </c>
    </row>
    <row r="9" spans="1:7">
      <c r="A9" s="23">
        <v>6</v>
      </c>
      <c r="B9" s="53" t="s">
        <v>433</v>
      </c>
      <c r="C9" s="18" t="s">
        <v>471</v>
      </c>
      <c r="D9" s="31" t="s">
        <v>513</v>
      </c>
      <c r="E9" s="8">
        <v>61</v>
      </c>
      <c r="F9" s="32" t="s">
        <v>4</v>
      </c>
      <c r="G9" s="16">
        <f>E9*9500</f>
        <v>579500</v>
      </c>
    </row>
    <row r="10" spans="1:7">
      <c r="A10" s="23">
        <v>7</v>
      </c>
      <c r="B10" s="53" t="s">
        <v>434</v>
      </c>
      <c r="C10" s="18" t="s">
        <v>472</v>
      </c>
      <c r="D10" s="31" t="s">
        <v>513</v>
      </c>
      <c r="E10" s="8">
        <v>136</v>
      </c>
      <c r="F10" s="32" t="s">
        <v>4</v>
      </c>
      <c r="G10" s="16">
        <v>850000</v>
      </c>
    </row>
    <row r="11" spans="1:7">
      <c r="A11" s="22">
        <v>8</v>
      </c>
      <c r="B11" s="53" t="s">
        <v>435</v>
      </c>
      <c r="C11" s="18" t="s">
        <v>473</v>
      </c>
      <c r="D11" s="31" t="s">
        <v>513</v>
      </c>
      <c r="E11" s="8">
        <v>43</v>
      </c>
      <c r="F11" s="32" t="s">
        <v>4</v>
      </c>
      <c r="G11" s="16">
        <f>E11*9500</f>
        <v>408500</v>
      </c>
    </row>
    <row r="12" spans="1:7">
      <c r="A12" s="23">
        <v>9</v>
      </c>
      <c r="B12" s="53" t="s">
        <v>436</v>
      </c>
      <c r="C12" s="18" t="s">
        <v>474</v>
      </c>
      <c r="D12" s="31" t="s">
        <v>513</v>
      </c>
      <c r="E12" s="8">
        <v>5</v>
      </c>
      <c r="F12" s="32" t="s">
        <v>4</v>
      </c>
      <c r="G12" s="16">
        <f>E12*9000</f>
        <v>45000</v>
      </c>
    </row>
    <row r="13" spans="1:7">
      <c r="A13" s="23">
        <v>10</v>
      </c>
      <c r="B13" s="53" t="s">
        <v>437</v>
      </c>
      <c r="C13" s="18" t="s">
        <v>475</v>
      </c>
      <c r="D13" s="31" t="s">
        <v>513</v>
      </c>
      <c r="E13" s="8">
        <v>4</v>
      </c>
      <c r="F13" s="32" t="s">
        <v>4</v>
      </c>
      <c r="G13" s="16">
        <f>E13*9000</f>
        <v>36000</v>
      </c>
    </row>
    <row r="14" spans="1:7">
      <c r="A14" s="22">
        <v>11</v>
      </c>
      <c r="B14" s="53" t="s">
        <v>438</v>
      </c>
      <c r="C14" s="18" t="s">
        <v>476</v>
      </c>
      <c r="D14" s="31" t="s">
        <v>513</v>
      </c>
      <c r="E14" s="8">
        <v>1</v>
      </c>
      <c r="F14" s="32" t="s">
        <v>4</v>
      </c>
      <c r="G14" s="16">
        <f>E14*9000</f>
        <v>9000</v>
      </c>
    </row>
    <row r="15" spans="1:7">
      <c r="A15" s="23">
        <v>12</v>
      </c>
      <c r="B15" s="53" t="s">
        <v>439</v>
      </c>
      <c r="C15" s="18" t="s">
        <v>477</v>
      </c>
      <c r="D15" s="31" t="s">
        <v>513</v>
      </c>
      <c r="E15" s="8">
        <v>17</v>
      </c>
      <c r="F15" s="32" t="s">
        <v>4</v>
      </c>
      <c r="G15" s="16">
        <f>E15*9500</f>
        <v>161500</v>
      </c>
    </row>
    <row r="16" spans="1:7">
      <c r="A16" s="23">
        <v>13</v>
      </c>
      <c r="B16" s="53" t="s">
        <v>440</v>
      </c>
      <c r="C16" s="18" t="s">
        <v>478</v>
      </c>
      <c r="D16" s="31" t="s">
        <v>513</v>
      </c>
      <c r="E16" s="8">
        <v>1</v>
      </c>
      <c r="F16" s="32" t="s">
        <v>4</v>
      </c>
      <c r="G16" s="16">
        <f>E16*9000</f>
        <v>9000</v>
      </c>
    </row>
    <row r="17" spans="1:7">
      <c r="A17" s="22">
        <v>14</v>
      </c>
      <c r="B17" s="53" t="s">
        <v>441</v>
      </c>
      <c r="C17" s="18" t="s">
        <v>479</v>
      </c>
      <c r="D17" s="31" t="s">
        <v>513</v>
      </c>
      <c r="E17" s="8">
        <v>24</v>
      </c>
      <c r="F17" s="32" t="s">
        <v>4</v>
      </c>
      <c r="G17" s="16">
        <f>E17*9500</f>
        <v>228000</v>
      </c>
    </row>
    <row r="18" spans="1:7">
      <c r="A18" s="23">
        <v>15</v>
      </c>
      <c r="B18" s="53" t="s">
        <v>442</v>
      </c>
      <c r="C18" s="18" t="s">
        <v>480</v>
      </c>
      <c r="D18" s="31" t="s">
        <v>513</v>
      </c>
      <c r="E18" s="8">
        <v>2</v>
      </c>
      <c r="F18" s="32" t="s">
        <v>4</v>
      </c>
      <c r="G18" s="16">
        <f>E18*9000</f>
        <v>18000</v>
      </c>
    </row>
    <row r="19" spans="1:7">
      <c r="A19" s="23">
        <v>16</v>
      </c>
      <c r="B19" s="53" t="s">
        <v>443</v>
      </c>
      <c r="C19" s="18" t="s">
        <v>481</v>
      </c>
      <c r="D19" s="31" t="s">
        <v>513</v>
      </c>
      <c r="E19" s="8">
        <v>14</v>
      </c>
      <c r="F19" s="32" t="s">
        <v>4</v>
      </c>
      <c r="G19" s="16">
        <f>E19*9500</f>
        <v>133000</v>
      </c>
    </row>
    <row r="20" spans="1:7">
      <c r="A20" s="22">
        <v>17</v>
      </c>
      <c r="B20" s="53" t="s">
        <v>444</v>
      </c>
      <c r="C20" s="18" t="s">
        <v>482</v>
      </c>
      <c r="D20" s="31" t="s">
        <v>513</v>
      </c>
      <c r="E20" s="8">
        <v>1</v>
      </c>
      <c r="F20" s="32" t="s">
        <v>4</v>
      </c>
      <c r="G20" s="16">
        <f t="shared" ref="G11:G39" si="0">E20*7450</f>
        <v>7450</v>
      </c>
    </row>
    <row r="21" spans="1:7">
      <c r="A21" s="23">
        <v>18</v>
      </c>
      <c r="B21" s="53" t="s">
        <v>445</v>
      </c>
      <c r="C21" s="18" t="s">
        <v>483</v>
      </c>
      <c r="D21" s="31" t="s">
        <v>513</v>
      </c>
      <c r="E21" s="8">
        <v>1</v>
      </c>
      <c r="F21" s="32" t="s">
        <v>4</v>
      </c>
      <c r="G21" s="16">
        <f t="shared" si="0"/>
        <v>7450</v>
      </c>
    </row>
    <row r="22" spans="1:7">
      <c r="A22" s="23">
        <v>19</v>
      </c>
      <c r="B22" s="53" t="s">
        <v>446</v>
      </c>
      <c r="C22" s="18" t="s">
        <v>484</v>
      </c>
      <c r="D22" s="31" t="s">
        <v>513</v>
      </c>
      <c r="E22" s="8">
        <v>1</v>
      </c>
      <c r="F22" s="32" t="s">
        <v>4</v>
      </c>
      <c r="G22" s="16">
        <f t="shared" si="0"/>
        <v>7450</v>
      </c>
    </row>
    <row r="23" spans="1:7">
      <c r="A23" s="22">
        <v>20</v>
      </c>
      <c r="B23" s="53" t="s">
        <v>447</v>
      </c>
      <c r="C23" s="18" t="s">
        <v>485</v>
      </c>
      <c r="D23" s="31" t="s">
        <v>513</v>
      </c>
      <c r="E23" s="8">
        <v>8</v>
      </c>
      <c r="F23" s="32" t="s">
        <v>4</v>
      </c>
      <c r="G23" s="16">
        <f t="shared" si="0"/>
        <v>59600</v>
      </c>
    </row>
    <row r="24" spans="1:7">
      <c r="A24" s="23">
        <v>21</v>
      </c>
      <c r="B24" s="53" t="s">
        <v>448</v>
      </c>
      <c r="C24" s="18" t="s">
        <v>486</v>
      </c>
      <c r="D24" s="31" t="s">
        <v>513</v>
      </c>
      <c r="E24" s="8">
        <v>1</v>
      </c>
      <c r="F24" s="32" t="s">
        <v>4</v>
      </c>
      <c r="G24" s="16">
        <f t="shared" si="0"/>
        <v>7450</v>
      </c>
    </row>
    <row r="25" spans="1:7">
      <c r="A25" s="23">
        <v>22</v>
      </c>
      <c r="B25" s="53" t="s">
        <v>449</v>
      </c>
      <c r="C25" s="18" t="s">
        <v>487</v>
      </c>
      <c r="D25" s="31" t="s">
        <v>513</v>
      </c>
      <c r="E25" s="8">
        <v>9</v>
      </c>
      <c r="F25" s="32" t="s">
        <v>4</v>
      </c>
      <c r="G25" s="16">
        <f t="shared" si="0"/>
        <v>67050</v>
      </c>
    </row>
    <row r="26" spans="1:7">
      <c r="A26" s="22">
        <v>23</v>
      </c>
      <c r="B26" s="53" t="s">
        <v>450</v>
      </c>
      <c r="C26" s="18" t="s">
        <v>488</v>
      </c>
      <c r="D26" s="31" t="s">
        <v>513</v>
      </c>
      <c r="E26" s="8">
        <v>6</v>
      </c>
      <c r="F26" s="32" t="s">
        <v>4</v>
      </c>
      <c r="G26" s="16">
        <f t="shared" si="0"/>
        <v>44700</v>
      </c>
    </row>
    <row r="27" spans="1:7">
      <c r="A27" s="23">
        <v>24</v>
      </c>
      <c r="B27" s="53" t="s">
        <v>451</v>
      </c>
      <c r="C27" s="18" t="s">
        <v>489</v>
      </c>
      <c r="D27" s="31" t="s">
        <v>513</v>
      </c>
      <c r="E27" s="8">
        <v>36</v>
      </c>
      <c r="F27" s="32" t="s">
        <v>4</v>
      </c>
      <c r="G27" s="16">
        <f>E27*7950</f>
        <v>286200</v>
      </c>
    </row>
    <row r="28" spans="1:7">
      <c r="A28" s="23">
        <v>25</v>
      </c>
      <c r="B28" s="53" t="s">
        <v>452</v>
      </c>
      <c r="C28" s="18" t="s">
        <v>490</v>
      </c>
      <c r="D28" s="31" t="s">
        <v>513</v>
      </c>
      <c r="E28" s="55">
        <v>104930</v>
      </c>
      <c r="F28" s="32" t="s">
        <v>4</v>
      </c>
      <c r="G28" s="16">
        <v>100000</v>
      </c>
    </row>
    <row r="29" spans="1:7">
      <c r="A29" s="22">
        <v>26</v>
      </c>
      <c r="B29" s="53" t="s">
        <v>453</v>
      </c>
      <c r="C29" s="18" t="s">
        <v>491</v>
      </c>
      <c r="D29" s="31" t="s">
        <v>513</v>
      </c>
      <c r="E29" s="55">
        <v>44680</v>
      </c>
      <c r="F29" s="32" t="s">
        <v>4</v>
      </c>
      <c r="G29" s="16">
        <v>63240</v>
      </c>
    </row>
    <row r="30" spans="1:7">
      <c r="A30" s="23">
        <v>27</v>
      </c>
      <c r="B30" s="53" t="s">
        <v>454</v>
      </c>
      <c r="C30" s="18" t="s">
        <v>492</v>
      </c>
      <c r="D30" s="31" t="s">
        <v>513</v>
      </c>
      <c r="E30" s="8">
        <v>5</v>
      </c>
      <c r="F30" s="32" t="s">
        <v>4</v>
      </c>
      <c r="G30" s="16">
        <v>45000</v>
      </c>
    </row>
    <row r="31" spans="1:7">
      <c r="A31" s="23">
        <v>28</v>
      </c>
      <c r="B31" s="53" t="s">
        <v>455</v>
      </c>
      <c r="C31" s="18" t="s">
        <v>493</v>
      </c>
      <c r="D31" s="31" t="s">
        <v>513</v>
      </c>
      <c r="E31" s="8">
        <v>1</v>
      </c>
      <c r="F31" s="32" t="s">
        <v>4</v>
      </c>
      <c r="G31" s="16">
        <v>10000</v>
      </c>
    </row>
    <row r="32" spans="1:7">
      <c r="A32" s="22">
        <v>29</v>
      </c>
      <c r="B32" s="53" t="s">
        <v>456</v>
      </c>
      <c r="C32" s="18" t="s">
        <v>494</v>
      </c>
      <c r="D32" s="31" t="s">
        <v>513</v>
      </c>
      <c r="E32" s="8">
        <v>1</v>
      </c>
      <c r="F32" s="32" t="s">
        <v>4</v>
      </c>
      <c r="G32" s="16">
        <v>10000</v>
      </c>
    </row>
    <row r="33" spans="1:7">
      <c r="A33" s="23">
        <v>30</v>
      </c>
      <c r="B33" s="53" t="s">
        <v>457</v>
      </c>
      <c r="C33" s="18" t="s">
        <v>495</v>
      </c>
      <c r="D33" s="31" t="s">
        <v>513</v>
      </c>
      <c r="E33" s="8">
        <v>5</v>
      </c>
      <c r="F33" s="32" t="s">
        <v>4</v>
      </c>
      <c r="G33" s="16">
        <v>90000</v>
      </c>
    </row>
    <row r="34" spans="1:7">
      <c r="A34" s="23">
        <v>31</v>
      </c>
      <c r="B34" s="53" t="s">
        <v>458</v>
      </c>
      <c r="C34" s="18" t="s">
        <v>496</v>
      </c>
      <c r="D34" s="31" t="s">
        <v>513</v>
      </c>
      <c r="E34" s="8">
        <v>119</v>
      </c>
      <c r="F34" s="32" t="s">
        <v>4</v>
      </c>
      <c r="G34" s="16">
        <v>245000</v>
      </c>
    </row>
    <row r="35" spans="1:7">
      <c r="A35" s="22">
        <v>32</v>
      </c>
      <c r="B35" s="53" t="s">
        <v>459</v>
      </c>
      <c r="C35" s="18" t="s">
        <v>497</v>
      </c>
      <c r="D35" s="31" t="s">
        <v>513</v>
      </c>
      <c r="E35" s="8">
        <v>3</v>
      </c>
      <c r="F35" s="32" t="s">
        <v>4</v>
      </c>
      <c r="G35" s="16">
        <f>E35*9000</f>
        <v>27000</v>
      </c>
    </row>
    <row r="36" spans="1:7">
      <c r="A36" s="23">
        <v>33</v>
      </c>
      <c r="B36" s="53" t="s">
        <v>460</v>
      </c>
      <c r="C36" s="18" t="s">
        <v>498</v>
      </c>
      <c r="D36" s="31" t="s">
        <v>513</v>
      </c>
      <c r="E36" s="8">
        <v>2</v>
      </c>
      <c r="F36" s="32" t="s">
        <v>4</v>
      </c>
      <c r="G36" s="16">
        <f>E36*9000</f>
        <v>18000</v>
      </c>
    </row>
    <row r="37" spans="1:7">
      <c r="A37" s="23">
        <v>34</v>
      </c>
      <c r="B37" s="53" t="s">
        <v>461</v>
      </c>
      <c r="C37" s="18" t="s">
        <v>499</v>
      </c>
      <c r="D37" s="31" t="s">
        <v>513</v>
      </c>
      <c r="E37" s="8">
        <v>4</v>
      </c>
      <c r="F37" s="32" t="s">
        <v>4</v>
      </c>
      <c r="G37" s="16">
        <f>E37*9000</f>
        <v>36000</v>
      </c>
    </row>
    <row r="38" spans="1:7">
      <c r="A38" s="22">
        <v>35</v>
      </c>
      <c r="B38" s="53" t="s">
        <v>462</v>
      </c>
      <c r="C38" s="18" t="s">
        <v>500</v>
      </c>
      <c r="D38" s="31" t="s">
        <v>513</v>
      </c>
      <c r="E38" s="8">
        <v>1</v>
      </c>
      <c r="F38" s="32" t="s">
        <v>4</v>
      </c>
      <c r="G38" s="16">
        <f>E38*9000</f>
        <v>9000</v>
      </c>
    </row>
    <row r="39" spans="1:7">
      <c r="A39" s="23">
        <v>36</v>
      </c>
      <c r="B39" s="53" t="s">
        <v>463</v>
      </c>
      <c r="C39" s="18" t="s">
        <v>501</v>
      </c>
      <c r="D39" s="31" t="s">
        <v>513</v>
      </c>
      <c r="E39" s="8">
        <v>5</v>
      </c>
      <c r="F39" s="32" t="s">
        <v>4</v>
      </c>
      <c r="G39" s="16">
        <f>E39*9000</f>
        <v>45000</v>
      </c>
    </row>
    <row r="40" spans="1:7">
      <c r="A40" s="23">
        <v>37</v>
      </c>
      <c r="B40" s="53" t="s">
        <v>464</v>
      </c>
      <c r="C40" s="18" t="s">
        <v>502</v>
      </c>
      <c r="D40" s="31" t="s">
        <v>513</v>
      </c>
      <c r="E40" s="8">
        <v>204</v>
      </c>
      <c r="F40" s="32" t="s">
        <v>4</v>
      </c>
      <c r="G40" s="16">
        <v>646404</v>
      </c>
    </row>
    <row r="41" spans="1:7" ht="16" thickBot="1">
      <c r="A41" s="22">
        <v>38</v>
      </c>
      <c r="B41" s="53" t="s">
        <v>465</v>
      </c>
      <c r="C41" s="18" t="s">
        <v>503</v>
      </c>
      <c r="D41" s="31" t="s">
        <v>513</v>
      </c>
      <c r="E41" s="54">
        <v>204</v>
      </c>
      <c r="F41" s="32" t="s">
        <v>4</v>
      </c>
      <c r="G41" s="16">
        <v>646404</v>
      </c>
    </row>
    <row r="42" spans="1:7" ht="4" customHeight="1" thickBot="1">
      <c r="A42" s="56"/>
      <c r="B42" s="57"/>
      <c r="C42" s="58"/>
      <c r="D42" s="58"/>
      <c r="E42" s="58"/>
      <c r="F42" s="59"/>
      <c r="G42" s="60"/>
    </row>
    <row r="43" spans="1:7" ht="16" thickBot="1">
      <c r="A43" s="61"/>
      <c r="B43" s="97" t="s">
        <v>560</v>
      </c>
      <c r="C43" s="98"/>
      <c r="D43" s="98"/>
      <c r="E43" s="99"/>
      <c r="F43" s="62"/>
      <c r="G43" s="64">
        <f>SUM(G4:G42)</f>
        <v>6455898</v>
      </c>
    </row>
    <row r="44" spans="1:7">
      <c r="A44" s="23">
        <v>39</v>
      </c>
      <c r="B44" s="40" t="s">
        <v>511</v>
      </c>
      <c r="C44" s="18" t="s">
        <v>504</v>
      </c>
      <c r="D44" s="31" t="s">
        <v>513</v>
      </c>
      <c r="E44" s="8">
        <v>4</v>
      </c>
      <c r="F44" s="32" t="s">
        <v>4</v>
      </c>
      <c r="G44" s="16">
        <f>456000*E44</f>
        <v>1824000</v>
      </c>
    </row>
    <row r="45" spans="1:7">
      <c r="A45" s="23">
        <v>40</v>
      </c>
      <c r="B45" s="40" t="s">
        <v>511</v>
      </c>
      <c r="C45" s="18" t="s">
        <v>505</v>
      </c>
      <c r="D45" s="31" t="s">
        <v>513</v>
      </c>
      <c r="E45" s="8">
        <v>3</v>
      </c>
      <c r="F45" s="32" t="s">
        <v>4</v>
      </c>
      <c r="G45" s="16">
        <f>12350*E45</f>
        <v>37050</v>
      </c>
    </row>
    <row r="46" spans="1:7">
      <c r="A46" s="23">
        <v>41</v>
      </c>
      <c r="B46" s="40" t="s">
        <v>511</v>
      </c>
      <c r="C46" s="18" t="s">
        <v>506</v>
      </c>
      <c r="D46" s="31" t="s">
        <v>513</v>
      </c>
      <c r="E46" s="8">
        <v>2</v>
      </c>
      <c r="F46" s="32" t="s">
        <v>4</v>
      </c>
      <c r="G46" s="16">
        <v>29000</v>
      </c>
    </row>
    <row r="47" spans="1:7">
      <c r="A47" s="23">
        <v>42</v>
      </c>
      <c r="B47" s="40" t="s">
        <v>511</v>
      </c>
      <c r="C47" s="18" t="s">
        <v>507</v>
      </c>
      <c r="D47" s="31" t="s">
        <v>513</v>
      </c>
      <c r="E47" s="8">
        <v>2</v>
      </c>
      <c r="F47" s="32" t="s">
        <v>4</v>
      </c>
      <c r="G47" s="16">
        <v>94000</v>
      </c>
    </row>
    <row r="48" spans="1:7">
      <c r="A48" s="23">
        <v>43</v>
      </c>
      <c r="B48" s="40" t="s">
        <v>511</v>
      </c>
      <c r="C48" s="18" t="s">
        <v>508</v>
      </c>
      <c r="D48" s="31" t="s">
        <v>513</v>
      </c>
      <c r="E48" s="8">
        <v>2</v>
      </c>
      <c r="F48" s="32" t="s">
        <v>4</v>
      </c>
      <c r="G48" s="16">
        <f>45866*E48</f>
        <v>91732</v>
      </c>
    </row>
    <row r="49" spans="1:7">
      <c r="A49" s="23">
        <v>44</v>
      </c>
      <c r="B49" s="40" t="s">
        <v>511</v>
      </c>
      <c r="C49" s="18" t="s">
        <v>509</v>
      </c>
      <c r="D49" s="31" t="s">
        <v>513</v>
      </c>
      <c r="E49" s="8">
        <v>10</v>
      </c>
      <c r="F49" s="32" t="s">
        <v>4</v>
      </c>
      <c r="G49" s="16">
        <f>25000*E49</f>
        <v>250000</v>
      </c>
    </row>
    <row r="50" spans="1:7" ht="16" thickBot="1">
      <c r="A50" s="23">
        <v>45</v>
      </c>
      <c r="B50" s="40" t="s">
        <v>511</v>
      </c>
      <c r="C50" s="18" t="s">
        <v>510</v>
      </c>
      <c r="D50" s="31" t="s">
        <v>513</v>
      </c>
      <c r="E50" s="8">
        <v>3</v>
      </c>
      <c r="F50" s="32" t="s">
        <v>4</v>
      </c>
      <c r="G50" s="16">
        <f>9000*E50</f>
        <v>27000</v>
      </c>
    </row>
    <row r="51" spans="1:7" ht="4" customHeight="1" thickBot="1">
      <c r="A51" s="25"/>
      <c r="B51" s="34"/>
      <c r="C51" s="35"/>
      <c r="D51" s="35"/>
      <c r="E51" s="35"/>
      <c r="F51" s="45"/>
      <c r="G51" s="44"/>
    </row>
    <row r="52" spans="1:7" ht="16" thickBot="1">
      <c r="A52" s="29"/>
      <c r="B52" s="92" t="s">
        <v>512</v>
      </c>
      <c r="C52" s="93"/>
      <c r="D52" s="93"/>
      <c r="E52" s="94"/>
      <c r="F52" s="46"/>
      <c r="G52" s="65">
        <f>SUM(G44:G51)</f>
        <v>2352782</v>
      </c>
    </row>
  </sheetData>
  <mergeCells count="4">
    <mergeCell ref="A1:G1"/>
    <mergeCell ref="A2:G2"/>
    <mergeCell ref="B52:E52"/>
    <mergeCell ref="B43:E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F69A-3CD5-498E-BCBF-902D224E2B46}">
  <dimension ref="A1"/>
  <sheetViews>
    <sheetView workbookViewId="0">
      <selection activeCell="E12" sqref="E1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P.P.&amp;E.</vt:lpstr>
      <vt:lpstr>MAQUINARIA Y EQUIPO</vt:lpstr>
      <vt:lpstr>MATERIA PRIMA</vt:lpstr>
      <vt:lpstr>PARTES Y REPUESTOS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Cristhian Bernal</cp:lastModifiedBy>
  <cp:lastPrinted>2022-11-05T02:59:18Z</cp:lastPrinted>
  <dcterms:created xsi:type="dcterms:W3CDTF">2015-06-17T16:56:05Z</dcterms:created>
  <dcterms:modified xsi:type="dcterms:W3CDTF">2024-02-21T16:32:46Z</dcterms:modified>
</cp:coreProperties>
</file>